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elkhech\appdata\local\bentley\projectwise\workingdir\ohiodot-pw.bentley.com_ohiodot-pw-02\nada.elkhechen@dot.ohio.gov\d1255921\"/>
    </mc:Choice>
  </mc:AlternateContent>
  <xr:revisionPtr revIDLastSave="0" documentId="13_ncr:1_{D209E010-D2C7-4CF6-8E32-7F9F6CF8B61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6" i="1" l="1"/>
  <c r="T47" i="1"/>
  <c r="T48" i="1"/>
  <c r="T49" i="1"/>
  <c r="T50" i="1"/>
  <c r="T51" i="1"/>
  <c r="T52" i="1"/>
  <c r="T53" i="1"/>
  <c r="T54" i="1"/>
  <c r="T55" i="1"/>
  <c r="T56" i="1"/>
  <c r="T57" i="1"/>
  <c r="T58" i="1"/>
  <c r="T45" i="1"/>
  <c r="O57" i="1"/>
  <c r="O54" i="1"/>
  <c r="O49" i="1"/>
  <c r="N58" i="1"/>
  <c r="N55" i="1"/>
  <c r="N50" i="1"/>
  <c r="M53" i="1"/>
  <c r="M48" i="1"/>
  <c r="M46" i="1"/>
  <c r="M43" i="1"/>
  <c r="K31" i="1"/>
  <c r="K30" i="1"/>
  <c r="K29" i="1"/>
  <c r="K28" i="1"/>
  <c r="K32" i="1"/>
  <c r="K33" i="1"/>
  <c r="K34" i="1"/>
  <c r="K35" i="1"/>
  <c r="K36" i="1"/>
  <c r="K37" i="1"/>
  <c r="K38" i="1"/>
  <c r="K39" i="1"/>
  <c r="L41" i="1"/>
  <c r="L56" i="1"/>
  <c r="L52" i="1"/>
  <c r="L51" i="1"/>
  <c r="L47" i="1"/>
  <c r="L42" i="1"/>
  <c r="O45" i="1" l="1"/>
  <c r="O44" i="1"/>
  <c r="K26" i="1"/>
  <c r="K27" i="1"/>
  <c r="K25" i="1"/>
  <c r="K24" i="1"/>
  <c r="L84" i="1" l="1"/>
  <c r="K84" i="1"/>
  <c r="AE248" i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321" i="1" l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AC84" i="1"/>
  <c r="AB84" i="1"/>
  <c r="AA84" i="1"/>
  <c r="Z84" i="1"/>
  <c r="Y84" i="1"/>
  <c r="X84" i="1"/>
  <c r="W84" i="1"/>
  <c r="V84" i="1"/>
  <c r="S84" i="1"/>
  <c r="AE260" i="1" l="1"/>
  <c r="AD260" i="1"/>
  <c r="AC260" i="1"/>
  <c r="AB260" i="1"/>
  <c r="AA260" i="1"/>
  <c r="Z260" i="1"/>
  <c r="Y260" i="1"/>
  <c r="X260" i="1"/>
  <c r="W260" i="1"/>
  <c r="V260" i="1"/>
  <c r="U260" i="1"/>
  <c r="T260" i="1"/>
  <c r="S260" i="1"/>
  <c r="R260" i="1"/>
  <c r="Q260" i="1"/>
  <c r="P260" i="1"/>
  <c r="O260" i="1"/>
  <c r="N260" i="1"/>
  <c r="M260" i="1"/>
  <c r="L260" i="1"/>
  <c r="K260" i="1"/>
  <c r="AE247" i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L181" i="1"/>
  <c r="K181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102" i="1"/>
  <c r="AD102" i="1"/>
  <c r="AC102" i="1"/>
  <c r="AB102" i="1"/>
  <c r="AA102" i="1"/>
  <c r="Z102" i="1"/>
  <c r="Y102" i="1"/>
  <c r="X102" i="1"/>
  <c r="W102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23" i="1" l="1"/>
  <c r="M23" i="1"/>
  <c r="N23" i="1"/>
  <c r="O23" i="1"/>
  <c r="P23" i="1"/>
  <c r="P84" i="1" s="1"/>
  <c r="Q23" i="1"/>
  <c r="Q84" i="1" s="1"/>
  <c r="R23" i="1"/>
  <c r="R84" i="1" s="1"/>
  <c r="S23" i="1"/>
  <c r="T23" i="1"/>
  <c r="T84" i="1" s="1"/>
  <c r="U23" i="1"/>
  <c r="U84" i="1" s="1"/>
  <c r="V23" i="1"/>
  <c r="W23" i="1"/>
  <c r="X23" i="1"/>
  <c r="Y23" i="1"/>
  <c r="Z23" i="1"/>
  <c r="AA23" i="1"/>
  <c r="AB23" i="1"/>
  <c r="AC23" i="1"/>
  <c r="AD23" i="1"/>
  <c r="AE23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23" i="1"/>
  <c r="K10" i="1" l="1"/>
  <c r="D7" i="1" l="1"/>
  <c r="D86" i="1" s="1"/>
  <c r="D165" i="1" s="1"/>
  <c r="D244" i="1" s="1"/>
</calcChain>
</file>

<file path=xl/sharedStrings.xml><?xml version="1.0" encoding="utf-8"?>
<sst xmlns="http://schemas.openxmlformats.org/spreadsheetml/2006/main" count="128" uniqueCount="88">
  <si>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</si>
  <si>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</si>
  <si>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</si>
  <si>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</si>
  <si>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</si>
  <si>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</si>
  <si>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</si>
  <si>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</si>
  <si>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</si>
  <si>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</si>
  <si>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</si>
  <si>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</si>
  <si>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</si>
  <si>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</si>
  <si>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</si>
  <si>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</si>
  <si>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</si>
  <si>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</si>
  <si>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</si>
  <si>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</si>
  <si>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REF NO.</t>
  </si>
  <si>
    <t>642e00104</t>
  </si>
  <si>
    <t>642e00300</t>
  </si>
  <si>
    <t>644e00500</t>
  </si>
  <si>
    <t>, (DOUBLE SOLID)</t>
  </si>
  <si>
    <t>, (NO PASS LT)</t>
  </si>
  <si>
    <t>, (NO PASS RT)</t>
  </si>
  <si>
    <t>, (DASHED)</t>
  </si>
  <si>
    <t>EL-1</t>
  </si>
  <si>
    <t>EL-2</t>
  </si>
  <si>
    <t>EL-3</t>
  </si>
  <si>
    <t>EL-4</t>
  </si>
  <si>
    <t>EL-5</t>
  </si>
  <si>
    <t>EL-6</t>
  </si>
  <si>
    <t>EL-7</t>
  </si>
  <si>
    <t>EL-8</t>
  </si>
  <si>
    <t>EL-9</t>
  </si>
  <si>
    <t>EL-10</t>
  </si>
  <si>
    <t>EL-11</t>
  </si>
  <si>
    <t>EL-12</t>
  </si>
  <si>
    <t>EL-13</t>
  </si>
  <si>
    <t>EL-14</t>
  </si>
  <si>
    <t>CL-1</t>
  </si>
  <si>
    <t>CL-2</t>
  </si>
  <si>
    <t>CL-3</t>
  </si>
  <si>
    <t>CL-4</t>
  </si>
  <si>
    <t>CL-5</t>
  </si>
  <si>
    <t>CL-6</t>
  </si>
  <si>
    <t>CL-7</t>
  </si>
  <si>
    <t>CL-8</t>
  </si>
  <si>
    <t>CL-9</t>
  </si>
  <si>
    <t>CL-10</t>
  </si>
  <si>
    <t>CL-11</t>
  </si>
  <si>
    <t>CL-12</t>
  </si>
  <si>
    <t>CL-13</t>
  </si>
  <si>
    <t>CL-14</t>
  </si>
  <si>
    <t>CL-15</t>
  </si>
  <si>
    <t>CL-16</t>
  </si>
  <si>
    <t>CL-17</t>
  </si>
  <si>
    <t>SL-1</t>
  </si>
  <si>
    <t>SL-2</t>
  </si>
  <si>
    <t>CW-1</t>
  </si>
  <si>
    <t>CW-2</t>
  </si>
  <si>
    <t>RR-1</t>
  </si>
  <si>
    <t>RR-2</t>
  </si>
  <si>
    <t>644e00620</t>
  </si>
  <si>
    <t>644E01000</t>
  </si>
  <si>
    <t>38-43</t>
  </si>
  <si>
    <t>43-45</t>
  </si>
  <si>
    <t>45-48</t>
  </si>
  <si>
    <t>48-52</t>
  </si>
  <si>
    <t>621E54000</t>
  </si>
  <si>
    <t>621E00100</t>
  </si>
  <si>
    <t>, 2-WAY (YELLOW/YELLOW)</t>
  </si>
  <si>
    <t>35-40</t>
  </si>
  <si>
    <t>33-35</t>
  </si>
  <si>
    <t>34-35</t>
  </si>
  <si>
    <t>35-37</t>
  </si>
  <si>
    <t>37-40</t>
  </si>
  <si>
    <t>40-45</t>
  </si>
  <si>
    <t>45-46</t>
  </si>
  <si>
    <t>46-47</t>
  </si>
  <si>
    <t>47-55</t>
  </si>
  <si>
    <t>55-56</t>
  </si>
  <si>
    <t>56-69</t>
  </si>
  <si>
    <t>69-70</t>
  </si>
  <si>
    <t>55-62</t>
  </si>
  <si>
    <t>62-70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</si>
</sst>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2" fontId="4" fillId="0" borderId="10" xfId="0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1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2" fontId="4" fillId="0" borderId="5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17" xfId="0" applyFont="1" applyBorder="1" applyAlignment="1">
      <alignment horizontal="center" vertical="center" textRotation="90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7" fillId="0" borderId="6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165" fontId="4" fillId="0" borderId="2" xfId="0" applyNumberFormat="1" applyFont="1" applyBorder="1" applyAlignment="1" applyProtection="1">
      <alignment horizontal="center" vertical="center"/>
      <protection locked="0"/>
    </xf>
    <xf numFmtId="165" fontId="4" fillId="0" borderId="11" xfId="0" applyNumberFormat="1" applyFont="1" applyBorder="1" applyAlignment="1" applyProtection="1">
      <alignment horizontal="center" vertical="center"/>
      <protection locked="0"/>
    </xf>
    <xf numFmtId="165" fontId="4" fillId="0" borderId="31" xfId="0" applyNumberFormat="1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2" fontId="4" fillId="0" borderId="6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165" fontId="4" fillId="0" borderId="32" xfId="0" applyNumberFormat="1" applyFont="1" applyBorder="1" applyAlignment="1" applyProtection="1">
      <alignment horizontal="center" vertical="center"/>
      <protection locked="0"/>
    </xf>
    <xf numFmtId="165" fontId="4" fillId="0" borderId="33" xfId="0" applyNumberFormat="1" applyFont="1" applyBorder="1" applyAlignment="1" applyProtection="1">
      <alignment horizontal="center" vertical="center"/>
      <protection locked="0"/>
    </xf>
    <xf numFmtId="165" fontId="4" fillId="0" borderId="34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elkhech\appdata\local\bentley\projectwise\workingdir\ohiodot-pw.bentley.com_ohiodot-pw-02\nada.elkhechen@dot.ohio.gov\d1255921\SAN-94332-GENSUM.xlsm" TargetMode="External"/><Relationship Id="rId1" Type="http://schemas.openxmlformats.org/officeDocument/2006/relationships/externalLinkPath" Target="SAN-9433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Brid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F1578" t="str">
            <v>SEE PROPOSAL NOTE 512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F1579" t="str">
            <v>SEE PROPOSAL NOTE 512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F1580" t="str">
            <v>SEE PROPOSAL NOTE 512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NOTE R112a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REQUIRES PLAN NOTE R113a</v>
          </cell>
          <cell r="G2071">
            <v>0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REQUIRES PLAN NOTE R113a</v>
          </cell>
          <cell r="G2072">
            <v>0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F2187" t="str">
            <v>REQUIRES PLAN NOTE R123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F2188" t="str">
            <v>REQUIRES PLAN NOTE R123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B1,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632E72110</v>
          </cell>
          <cell r="C4887" t="str">
            <v>EACH</v>
          </cell>
          <cell r="D4887" t="str">
            <v>SIGNAL SUPPORT, TYPE TC-81.22, DESIGN 4</v>
          </cell>
          <cell r="G4887">
            <v>0</v>
          </cell>
        </row>
        <row r="4888">
          <cell r="A4888" t="str">
            <v>632E72111</v>
          </cell>
          <cell r="C4888" t="str">
            <v>EACH</v>
          </cell>
          <cell r="D4888" t="str">
            <v>SIGNAL SUPPORT, TYPE TC-81.22, DESIGN 4, AS PER PLAN</v>
          </cell>
          <cell r="G4888">
            <v>0</v>
          </cell>
        </row>
        <row r="4889">
          <cell r="A4889" t="str">
            <v>632E72130</v>
          </cell>
          <cell r="C4889" t="str">
            <v>EACH</v>
          </cell>
          <cell r="D4889" t="str">
            <v>SIGNAL SUPPORT, TYPE TC-81.22, DESIGN 12</v>
          </cell>
          <cell r="G4889">
            <v>0</v>
          </cell>
        </row>
        <row r="4890">
          <cell r="A4890" t="str">
            <v>632E72131</v>
          </cell>
          <cell r="C4890" t="str">
            <v>EACH</v>
          </cell>
          <cell r="D4890" t="str">
            <v>SIGNAL SUPPORT, TYPE TC-81.22, DESIGN 12, AS PER PLAN</v>
          </cell>
          <cell r="G4890">
            <v>0</v>
          </cell>
        </row>
        <row r="4891">
          <cell r="A4891" t="str">
            <v>632E72140</v>
          </cell>
          <cell r="C4891" t="str">
            <v>EACH</v>
          </cell>
          <cell r="D4891" t="str">
            <v>SIGNAL SUPPORT, TYPE TC-81.22, DESIGN 13</v>
          </cell>
          <cell r="G4891">
            <v>0</v>
          </cell>
        </row>
        <row r="4892">
          <cell r="A4892" t="str">
            <v>632E72141</v>
          </cell>
          <cell r="C4892" t="str">
            <v>EACH</v>
          </cell>
          <cell r="D4892" t="str">
            <v>SIGNAL SUPPORT, TYPE TC-81.22, DESIGN 13, AS PER PLAN</v>
          </cell>
          <cell r="G4892">
            <v>0</v>
          </cell>
        </row>
        <row r="4893">
          <cell r="A4893" t="str">
            <v>632E72150</v>
          </cell>
          <cell r="C4893" t="str">
            <v>EACH</v>
          </cell>
          <cell r="D4893" t="str">
            <v>SIGNAL SUPPORT, TYPE TC-81.22, DESIGN 14</v>
          </cell>
          <cell r="G4893">
            <v>0</v>
          </cell>
        </row>
        <row r="4894">
          <cell r="A4894" t="str">
            <v>632E72151</v>
          </cell>
          <cell r="C4894" t="str">
            <v>EACH</v>
          </cell>
          <cell r="D4894" t="str">
            <v>SIGNAL SUPPORT, TYPE TC-81.22, DESIGN 14, AS PER PLAN</v>
          </cell>
          <cell r="G4894">
            <v>0</v>
          </cell>
        </row>
        <row r="4895">
          <cell r="A4895" t="str">
            <v>632E77233</v>
          </cell>
          <cell r="C4895" t="str">
            <v>EACH</v>
          </cell>
          <cell r="D4895" t="str">
            <v>SIGNAL SUPPORT, MECHANICAL DAMPER FOR TC-81.22 MAST ARM, AS PER PLAN</v>
          </cell>
          <cell r="G4895">
            <v>0</v>
          </cell>
        </row>
        <row r="4896">
          <cell r="A4896" t="str">
            <v>632E78100</v>
          </cell>
          <cell r="C4896" t="str">
            <v>EACH</v>
          </cell>
          <cell r="D4896" t="str">
            <v>COMBINATION SIGNAL SUPPORT, TYPE TC-12.31, DESIGN 6</v>
          </cell>
          <cell r="G4896">
            <v>0</v>
          </cell>
        </row>
        <row r="4897">
          <cell r="A4897" t="str">
            <v>632E78101</v>
          </cell>
          <cell r="C4897" t="str">
            <v>EACH</v>
          </cell>
          <cell r="D4897" t="str">
            <v>COMBINATION SIGNAL SUPPORT, TYPE TC-12.31, DESIGN 6, AS PER PLAN</v>
          </cell>
          <cell r="G4897">
            <v>0</v>
          </cell>
        </row>
        <row r="4898">
          <cell r="A4898" t="str">
            <v>632E78110</v>
          </cell>
          <cell r="C4898" t="str">
            <v>EACH</v>
          </cell>
          <cell r="D4898" t="str">
            <v>COMBINATION SIGNAL SUPPORT, TYPE TC-12.31, DESIGN 10</v>
          </cell>
          <cell r="G4898">
            <v>0</v>
          </cell>
        </row>
        <row r="4899">
          <cell r="A4899" t="str">
            <v>632E78111</v>
          </cell>
          <cell r="C4899" t="str">
            <v>EACH</v>
          </cell>
          <cell r="D4899" t="str">
            <v>COMBINATION SIGNAL SUPPORT, TYPE TC-12.31, DESIGN 10, AS PER PLAN</v>
          </cell>
          <cell r="G4899">
            <v>0</v>
          </cell>
        </row>
        <row r="4900">
          <cell r="A4900" t="str">
            <v>632E78120</v>
          </cell>
          <cell r="C4900" t="str">
            <v>EACH</v>
          </cell>
          <cell r="D4900" t="str">
            <v>COMBINATION SIGNAL SUPPORT, TYPE TC-12.31, DESIGN 12</v>
          </cell>
          <cell r="G4900">
            <v>0</v>
          </cell>
        </row>
        <row r="4901">
          <cell r="A4901" t="str">
            <v>632E78121</v>
          </cell>
          <cell r="C4901" t="str">
            <v>EACH</v>
          </cell>
          <cell r="D4901" t="str">
            <v>COMBINATION SIGNAL SUPPORT, TYPE TC-12.31, DESIGN 12, AS PER PLAN</v>
          </cell>
          <cell r="G4901">
            <v>0</v>
          </cell>
        </row>
        <row r="4902">
          <cell r="A4902" t="str">
            <v>632E78224</v>
          </cell>
          <cell r="C4902" t="str">
            <v>EACH</v>
          </cell>
          <cell r="D4902" t="str">
            <v>COMBINATION SIGNAL SUPPORT, TYPE TC-12.31 DESIGN 6 POLE, WITH MAST ARMS TC-81.22 DESIGN 4 AND DESIGN 4</v>
          </cell>
          <cell r="G4902">
            <v>0</v>
          </cell>
        </row>
        <row r="4903">
          <cell r="A4903" t="str">
            <v>632E78225</v>
          </cell>
          <cell r="C4903" t="str">
            <v>EACH</v>
          </cell>
          <cell r="D4903" t="str">
            <v>COMBINATION SIGNAL SUPPORT, TYPE TC-12.31 DESIGN 6 POLE, WITH MAST ARMS TC-81.22 DESIGN 4 AND DESIGN 4, AS PER PLAN</v>
          </cell>
          <cell r="G4903">
            <v>0</v>
          </cell>
        </row>
        <row r="4904">
          <cell r="A4904" t="str">
            <v>632E78240</v>
          </cell>
          <cell r="C4904" t="str">
            <v>EACH</v>
          </cell>
          <cell r="D4904" t="str">
            <v>COMBINATION SIGNAL SUPPORT, TYPE TC-12.31 DESIGN 6 POLE, WITH MAST ARMS TC-81.22 DESIGN 12 AND DESIGN 2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632E78360</v>
          </cell>
          <cell r="C4909" t="str">
            <v>EACH</v>
          </cell>
          <cell r="D4909" t="str">
            <v>COMBINATION SIGNAL SUPPORT, TYPE TC-12.31 DESIGN 10 POLE, WITH MAST ARMS TC-81.22 DESIGN 13 AND DESIGN 2</v>
          </cell>
          <cell r="G4909">
            <v>0</v>
          </cell>
        </row>
        <row r="4910">
          <cell r="A4910" t="str">
            <v>632E78364</v>
          </cell>
          <cell r="C4910" t="str">
            <v>EACH</v>
          </cell>
          <cell r="D4910" t="str">
            <v>COMBINATION SIGNAL SUPPORT, TYPE TC-12.31 DESIGN 10 POLE, WITH MAST ARMS TC-81.22 DESIGN 13 AND DESIGN 4</v>
          </cell>
          <cell r="G4910">
            <v>0</v>
          </cell>
        </row>
        <row r="4911">
          <cell r="A4911" t="str">
            <v>632E78365</v>
          </cell>
          <cell r="C4911" t="str">
            <v>EACH</v>
          </cell>
          <cell r="D4911" t="str">
            <v>COMBINATION SIGNAL SUPPORT, TYPE TC-12.31 DESIGN 10 POLE, WITH MAST ARMS TC-81.22 DESIGN 13 AND DESIGN 4, AS PER PLAN</v>
          </cell>
          <cell r="G4911">
            <v>0</v>
          </cell>
        </row>
        <row r="4912">
          <cell r="A4912" t="str">
            <v>632E78368</v>
          </cell>
          <cell r="C4912" t="str">
            <v>EACH</v>
          </cell>
          <cell r="D4912" t="str">
            <v>COMBINATION SIGNAL SUPPORT, TYPE TC-12.31 DESIGN 10 POLE, WITH MAST ARMS TC-81.22 DESIGN 13 AND DESIGN 12</v>
          </cell>
          <cell r="G4912">
            <v>0</v>
          </cell>
        </row>
        <row r="4913">
          <cell r="A4913" t="str">
            <v>632E78369</v>
          </cell>
          <cell r="C4913" t="str">
            <v>EACH</v>
          </cell>
          <cell r="D4913" t="str">
            <v>COMBINATION SIGNAL SUPPORT, TYPE TC-12.31 DESIGN 10 POLE, WITH MAST ARMS TC-81.22 DESIGN 13 AND DESIGN 12, AS PER PLAN</v>
          </cell>
          <cell r="G4913">
            <v>0</v>
          </cell>
        </row>
        <row r="4914">
          <cell r="A4914" t="str">
            <v>632E78372</v>
          </cell>
          <cell r="C4914" t="str">
            <v>EACH</v>
          </cell>
          <cell r="D4914" t="str">
            <v>COMBINATION SIGNAL SUPPORT, TYPE TC-12.31 DESIGN 10 POLE, WITH MAST ARMS TC-81.22 DESIGN 13 AND DESIGN 13</v>
          </cell>
          <cell r="G4914">
            <v>0</v>
          </cell>
        </row>
        <row r="4915">
          <cell r="A4915" t="str">
            <v>632E78373</v>
          </cell>
          <cell r="C4915" t="str">
            <v>EACH</v>
          </cell>
          <cell r="D4915" t="str">
            <v>COMBINATION SIGNAL SUPPORT, TYPE TC-12.31 DESIGN 10 POLE, WITH MAST ARMS TC-81.22 DESIGN 13 AND DESIGN 13, AS PER PLAN</v>
          </cell>
          <cell r="G4915">
            <v>0</v>
          </cell>
        </row>
        <row r="4916">
          <cell r="A4916" t="str">
            <v>632E78384</v>
          </cell>
          <cell r="C4916" t="str">
            <v>EACH</v>
          </cell>
          <cell r="D4916" t="str">
            <v>COMBINATION SIGNAL SUPPORT, TYPE TC-12.31 DESIGN 10 POLE, WITH MAST ARMS TC-81.22 DESIGN 14 AND DESIGN 4</v>
          </cell>
          <cell r="G4916">
            <v>0</v>
          </cell>
        </row>
        <row r="4917">
          <cell r="A4917" t="str">
            <v>632E78385</v>
          </cell>
          <cell r="C4917" t="str">
            <v>EACH</v>
          </cell>
          <cell r="D4917" t="str">
            <v>COMBINATION SIGNAL SUPPORT, TYPE TC-12.31 DESIGN 10 POLE, WITH MAST ARMS TC-81.22 DESIGN 14 AND DESIGN 4, AS PER PLAN</v>
          </cell>
          <cell r="G4917">
            <v>0</v>
          </cell>
        </row>
        <row r="4918">
          <cell r="A4918" t="str">
            <v>632E78388</v>
          </cell>
          <cell r="C4918" t="str">
            <v>EACH</v>
          </cell>
          <cell r="D4918" t="str">
            <v>COMBINATION SIGNAL SUPPORT, TYPE TC-12.31 DESIGN 10 POLE, WITH MAST ARMS TC-81.22 DESIGN 14 AND DESIGN 12</v>
          </cell>
          <cell r="G4918">
            <v>0</v>
          </cell>
        </row>
        <row r="4919">
          <cell r="A4919" t="str">
            <v>632E78389</v>
          </cell>
          <cell r="C4919" t="str">
            <v>EACH</v>
          </cell>
          <cell r="D4919" t="str">
            <v>COMBINATION SIGNAL SUPPORT, TYPE TC-12.31 DESIGN 10 POLE, WITH MAST ARMS TC-81.22 DESIGN 14 AND DESIGN 12, AS PER PLAN</v>
          </cell>
          <cell r="G4919">
            <v>0</v>
          </cell>
        </row>
        <row r="4920">
          <cell r="A4920" t="str">
            <v>632E78472</v>
          </cell>
          <cell r="C4920" t="str">
            <v>EACH</v>
          </cell>
          <cell r="D4920" t="str">
            <v>COMBINATION SIGNAL SUPPORT, TYPE TC-12.31 DESIGN 12 POLE, WITH MAST ARMS TC-81.22 DESIGN 13 AND DESIGN 13</v>
          </cell>
          <cell r="G4920">
            <v>0</v>
          </cell>
        </row>
        <row r="4921">
          <cell r="A4921" t="str">
            <v>632E78473</v>
          </cell>
          <cell r="C4921" t="str">
            <v>EACH</v>
          </cell>
          <cell r="D4921" t="str">
            <v>COMBINATION SIGNAL SUPPORT, TYPE TC-12.31 DESIGN 12 POLE, WITH MAST ARMS TC-81.22 DESIGN 13 AND DESIGN 13, AS PER PLAN</v>
          </cell>
          <cell r="G4921">
            <v>0</v>
          </cell>
        </row>
        <row r="4922">
          <cell r="A4922" t="str">
            <v>632E78492</v>
          </cell>
          <cell r="C4922" t="str">
            <v>EACH</v>
          </cell>
          <cell r="D4922" t="str">
            <v>COMBINATION SIGNAL SUPPORT, TYPE TC-12.31 DESIGN 12 POLE, WITH MAST ARMS TC-81.22 DESIGN 14 AND DESIGN 13</v>
          </cell>
          <cell r="G4922">
            <v>0</v>
          </cell>
        </row>
        <row r="4923">
          <cell r="A4923" t="str">
            <v>632E78493</v>
          </cell>
          <cell r="C4923" t="str">
            <v>EACH</v>
          </cell>
          <cell r="D4923" t="str">
            <v>COMBINATION SIGNAL SUPPORT, TYPE TC-12.31 DESIGN 12 POLE, WITH MAST ARMS TC-81.22 DESIGN 14 AND DESIGN 13, AS PER PLAN</v>
          </cell>
          <cell r="G4923">
            <v>0</v>
          </cell>
        </row>
        <row r="4924">
          <cell r="A4924" t="str">
            <v>632E78496</v>
          </cell>
          <cell r="C4924" t="str">
            <v>EACH</v>
          </cell>
          <cell r="D4924" t="str">
            <v>COMBINATION SIGNAL SUPPORT, TYPE TC-12.31 DESIGN 12 POLE, WITH MAST ARMS TC-81.22 DESIGN 14 AND DESIGN 14</v>
          </cell>
          <cell r="G4924">
            <v>0</v>
          </cell>
        </row>
        <row r="4925">
          <cell r="A4925" t="str">
            <v>632E78497</v>
          </cell>
          <cell r="C4925" t="str">
            <v>EACH</v>
          </cell>
          <cell r="D4925" t="str">
            <v>COMBINATION SIGNAL SUPPORT, TYPE TC-12.31 DESIGN 12 POLE, WITH MAST ARMS TC-81.22 DESIGN 14 AND DESIGN 14,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690E20040</v>
          </cell>
          <cell r="B6850" t="str">
            <v>Y</v>
          </cell>
          <cell r="C6850" t="str">
            <v>LS</v>
          </cell>
          <cell r="D6850" t="str">
            <v>SPECIAL - PRELIMINARY DESIGN</v>
          </cell>
          <cell r="F6850" t="str">
            <v>DESIGN BUILD PROJECTS ONLY</v>
          </cell>
          <cell r="G6850">
            <v>0</v>
          </cell>
        </row>
        <row r="6851">
          <cell r="A6851" t="str">
            <v>690E20050</v>
          </cell>
          <cell r="B6851" t="str">
            <v>Y</v>
          </cell>
          <cell r="C6851" t="str">
            <v>LS</v>
          </cell>
          <cell r="D6851" t="str">
            <v>SPECIAL - FINAL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690E20080</v>
          </cell>
          <cell r="B6852" t="str">
            <v>Y</v>
          </cell>
          <cell r="C6852" t="str">
            <v>LS</v>
          </cell>
          <cell r="D6852" t="str">
            <v>SPECIAL - SUBSURFACE INVESTIGATIONS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690E20220</v>
          </cell>
          <cell r="B6853" t="str">
            <v>Y</v>
          </cell>
          <cell r="C6853" t="str">
            <v>LS</v>
          </cell>
          <cell r="D6853" t="str">
            <v>SPECIAL - CONSTRUCTION PLANS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690E20240</v>
          </cell>
          <cell r="B6854" t="str">
            <v>Y</v>
          </cell>
          <cell r="C6854" t="str">
            <v>LS</v>
          </cell>
          <cell r="D6854" t="str">
            <v>SPECIAL - ROADWAY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690E20250</v>
          </cell>
          <cell r="B6855" t="str">
            <v>Y</v>
          </cell>
          <cell r="C6855" t="str">
            <v>LS</v>
          </cell>
          <cell r="D6855" t="str">
            <v>SPECIAL - MISCELLANEOUS PAVEMENT FOR DESIGN BUILD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690E20260</v>
          </cell>
          <cell r="B6856" t="str">
            <v>Y</v>
          </cell>
          <cell r="C6856" t="str">
            <v>LS</v>
          </cell>
          <cell r="D6856" t="str">
            <v>SPECIAL - TRAFFIC SURVEILLANCE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690E21000</v>
          </cell>
          <cell r="B6857" t="str">
            <v>Y</v>
          </cell>
          <cell r="C6857" t="str">
            <v>LS</v>
          </cell>
          <cell r="D6857" t="str">
            <v>SPECIAL -</v>
          </cell>
          <cell r="F6857" t="str">
            <v>(Required) DESIGN BUILD PROJECTS ONLY</v>
          </cell>
          <cell r="G6857">
            <v>1</v>
          </cell>
        </row>
        <row r="6858">
          <cell r="A6858" t="str">
            <v>690E50000</v>
          </cell>
          <cell r="B6858" t="str">
            <v>Y</v>
          </cell>
          <cell r="C6858" t="str">
            <v>EACH</v>
          </cell>
          <cell r="D6858" t="str">
            <v>SPECIAL - MAILBOX SUPPORT</v>
          </cell>
          <cell r="G6858">
            <v>0</v>
          </cell>
        </row>
        <row r="6859">
          <cell r="A6859" t="str">
            <v>690E50100</v>
          </cell>
          <cell r="B6859" t="str">
            <v>Y</v>
          </cell>
          <cell r="C6859" t="str">
            <v>EACH</v>
          </cell>
          <cell r="D6859" t="str">
            <v>SPECIAL - MAILBOX SUPPORT SYSTEM, SINGLE</v>
          </cell>
          <cell r="G6859">
            <v>0</v>
          </cell>
        </row>
        <row r="6860">
          <cell r="A6860" t="str">
            <v>690E50200</v>
          </cell>
          <cell r="B6860" t="str">
            <v>Y</v>
          </cell>
          <cell r="C6860" t="str">
            <v>EACH</v>
          </cell>
          <cell r="D6860" t="str">
            <v>SPECIAL - MAILBOX SUPPORT SYSTEM, DOUBLE</v>
          </cell>
          <cell r="G6860">
            <v>0</v>
          </cell>
        </row>
        <row r="6861">
          <cell r="A6861" t="str">
            <v>690E50300</v>
          </cell>
          <cell r="B6861" t="str">
            <v>Y</v>
          </cell>
          <cell r="C6861" t="str">
            <v>EACH</v>
          </cell>
          <cell r="D6861" t="str">
            <v>SPECIAL - MAILBOX SUPPORT SYSTEM, MULTIPLE</v>
          </cell>
          <cell r="G6861">
            <v>0</v>
          </cell>
        </row>
        <row r="6862">
          <cell r="A6862" t="str">
            <v>690E50350</v>
          </cell>
          <cell r="B6862" t="str">
            <v>Y</v>
          </cell>
          <cell r="C6862" t="str">
            <v>EACH</v>
          </cell>
          <cell r="D6862" t="str">
            <v>SPECIAL - MAILBOX REMOVED AND RESET</v>
          </cell>
          <cell r="G6862">
            <v>0</v>
          </cell>
        </row>
        <row r="6863">
          <cell r="A6863" t="str">
            <v>690E50500</v>
          </cell>
          <cell r="B6863" t="str">
            <v>Y</v>
          </cell>
          <cell r="C6863" t="str">
            <v>EACH</v>
          </cell>
          <cell r="D6863" t="str">
            <v>SPECIAL - CONCRETE PARKING BLOCK</v>
          </cell>
          <cell r="G6863">
            <v>0</v>
          </cell>
        </row>
        <row r="6864">
          <cell r="A6864" t="str">
            <v>690E50560</v>
          </cell>
          <cell r="B6864" t="str">
            <v>Y</v>
          </cell>
          <cell r="C6864" t="str">
            <v>EACH</v>
          </cell>
          <cell r="D6864" t="str">
            <v>SPECIAL - BICYCLE RACK</v>
          </cell>
          <cell r="G6864">
            <v>0</v>
          </cell>
        </row>
        <row r="6865">
          <cell r="A6865" t="str">
            <v>690E50600</v>
          </cell>
          <cell r="B6865" t="str">
            <v>Y</v>
          </cell>
          <cell r="C6865" t="str">
            <v>EACH</v>
          </cell>
          <cell r="D6865" t="str">
            <v>SPECIAL - BOLLARD</v>
          </cell>
          <cell r="G6865">
            <v>0</v>
          </cell>
        </row>
        <row r="6866">
          <cell r="A6866" t="str">
            <v>690E50610</v>
          </cell>
          <cell r="B6866" t="str">
            <v>Y</v>
          </cell>
          <cell r="C6866" t="str">
            <v>EACH</v>
          </cell>
          <cell r="D6866" t="str">
            <v>SPECIAL - BOLLARD, HINGED</v>
          </cell>
          <cell r="G6866">
            <v>0</v>
          </cell>
        </row>
        <row r="6867">
          <cell r="A6867" t="str">
            <v>690E60000</v>
          </cell>
          <cell r="B6867" t="str">
            <v>Y</v>
          </cell>
          <cell r="C6867" t="str">
            <v>CY</v>
          </cell>
          <cell r="D6867" t="str">
            <v>SPECIAL - BERM REPAIR, FLEXIBLE</v>
          </cell>
          <cell r="G6867">
            <v>0</v>
          </cell>
        </row>
        <row r="6868">
          <cell r="A6868" t="str">
            <v>690E65000</v>
          </cell>
          <cell r="B6868" t="str">
            <v>Y</v>
          </cell>
          <cell r="C6868" t="str">
            <v>TON</v>
          </cell>
          <cell r="D6868" t="str">
            <v>SPECIAL - WORK INVOLVING NON-REGULATED MATERIALS</v>
          </cell>
          <cell r="G6868">
            <v>0</v>
          </cell>
        </row>
        <row r="6869">
          <cell r="A6869" t="str">
            <v>690E65002</v>
          </cell>
          <cell r="B6869" t="str">
            <v>Y</v>
          </cell>
          <cell r="C6869" t="str">
            <v>TON</v>
          </cell>
          <cell r="D6869" t="str">
            <v>SPECIAL - WORK INVOLVING HAZARDOUS WASTE</v>
          </cell>
          <cell r="G6869">
            <v>0</v>
          </cell>
        </row>
        <row r="6870">
          <cell r="A6870" t="str">
            <v>690E65010</v>
          </cell>
          <cell r="B6870" t="str">
            <v>Y</v>
          </cell>
          <cell r="C6870" t="str">
            <v>TON</v>
          </cell>
          <cell r="D6870" t="str">
            <v>SPECIAL - WORK INVOLVING SOLID WASTE</v>
          </cell>
          <cell r="G6870">
            <v>0</v>
          </cell>
        </row>
        <row r="6871">
          <cell r="A6871" t="str">
            <v>690E65016</v>
          </cell>
          <cell r="B6871" t="str">
            <v>Y</v>
          </cell>
          <cell r="C6871" t="str">
            <v>TON</v>
          </cell>
          <cell r="D6871" t="str">
            <v>SPECIAL - WORK INVOLVING PETROLEUM CONTAMINATED SOIL</v>
          </cell>
          <cell r="G6871">
            <v>0</v>
          </cell>
        </row>
        <row r="6872">
          <cell r="A6872" t="str">
            <v>690E65018</v>
          </cell>
          <cell r="B6872" t="str">
            <v>Y</v>
          </cell>
          <cell r="C6872" t="str">
            <v>TON</v>
          </cell>
          <cell r="D6872" t="str">
            <v>SPECIAL - WORK INVOLVING PCB/TSCA WASTE</v>
          </cell>
          <cell r="G6872">
            <v>0</v>
          </cell>
        </row>
        <row r="6873">
          <cell r="A6873" t="str">
            <v>690E65020</v>
          </cell>
          <cell r="B6873" t="str">
            <v>Y</v>
          </cell>
          <cell r="C6873" t="str">
            <v>GAL</v>
          </cell>
          <cell r="D6873" t="str">
            <v>SPECIAL - WORK INVOLVING WATER</v>
          </cell>
          <cell r="G6873">
            <v>0</v>
          </cell>
        </row>
        <row r="6874">
          <cell r="A6874" t="str">
            <v>690E65022</v>
          </cell>
          <cell r="B6874" t="str">
            <v>Y</v>
          </cell>
          <cell r="C6874" t="str">
            <v>GAL</v>
          </cell>
          <cell r="D6874" t="str">
            <v>SPECIAL - WORK INVOLVING NON-REGULATED WATER</v>
          </cell>
          <cell r="G6874">
            <v>0</v>
          </cell>
        </row>
        <row r="6875">
          <cell r="A6875" t="str">
            <v>690E65024</v>
          </cell>
          <cell r="B6875" t="str">
            <v>Y</v>
          </cell>
          <cell r="C6875" t="str">
            <v>GAL</v>
          </cell>
          <cell r="D6875" t="str">
            <v>SPECIAL - WORK INVOLVING REGULATED WATER</v>
          </cell>
          <cell r="G6875">
            <v>0</v>
          </cell>
        </row>
        <row r="6876">
          <cell r="A6876" t="str">
            <v>690E65030</v>
          </cell>
          <cell r="B6876" t="str">
            <v>Y</v>
          </cell>
          <cell r="C6876" t="str">
            <v>EACH</v>
          </cell>
          <cell r="D6876" t="str">
            <v>SPECIAL - DRUM REMOVED</v>
          </cell>
          <cell r="G6876">
            <v>0</v>
          </cell>
        </row>
        <row r="6877">
          <cell r="A6877" t="str">
            <v>690E65034</v>
          </cell>
          <cell r="B6877" t="str">
            <v>Y</v>
          </cell>
          <cell r="C6877" t="str">
            <v>EACH</v>
          </cell>
          <cell r="D6877" t="str">
            <v>SPECIAL - DRUMS CONTAINING SOLID WASTE</v>
          </cell>
          <cell r="G6877">
            <v>0</v>
          </cell>
        </row>
        <row r="6878">
          <cell r="A6878" t="str">
            <v>690E65038</v>
          </cell>
          <cell r="B6878" t="str">
            <v>Y</v>
          </cell>
          <cell r="C6878" t="str">
            <v>EACH</v>
          </cell>
          <cell r="D6878" t="str">
            <v>SPECIAL - DRUMS CONTAINING HAZARDOUS WASTE</v>
          </cell>
          <cell r="G6878">
            <v>0</v>
          </cell>
        </row>
        <row r="6879">
          <cell r="A6879" t="str">
            <v>690E65100</v>
          </cell>
          <cell r="B6879" t="str">
            <v>Y</v>
          </cell>
          <cell r="C6879" t="str">
            <v>TON</v>
          </cell>
          <cell r="D6879" t="str">
            <v>SPECIAL - WORK INVOLVING CONSTRUCTION DEBRIS</v>
          </cell>
          <cell r="G6879">
            <v>0</v>
          </cell>
        </row>
        <row r="6880">
          <cell r="A6880" t="str">
            <v>690E65200</v>
          </cell>
          <cell r="B6880" t="str">
            <v>Y</v>
          </cell>
          <cell r="C6880" t="str">
            <v>TON</v>
          </cell>
          <cell r="D6880" t="str">
            <v>SPECIAL - WORK INVOLVING FIELD SCREENED MATERIALS</v>
          </cell>
          <cell r="G6880">
            <v>0</v>
          </cell>
        </row>
        <row r="6881">
          <cell r="A6881" t="str">
            <v>690E65300</v>
          </cell>
          <cell r="B6881" t="str">
            <v>Y</v>
          </cell>
          <cell r="C6881" t="str">
            <v>EACH</v>
          </cell>
          <cell r="D6881" t="str">
            <v>SPECIAL - GROUND WATER MONITORING WELL ABANDONMENT</v>
          </cell>
          <cell r="G6881">
            <v>0</v>
          </cell>
        </row>
        <row r="6882">
          <cell r="A6882" t="str">
            <v>690E65310</v>
          </cell>
          <cell r="B6882" t="str">
            <v>Y</v>
          </cell>
          <cell r="C6882" t="str">
            <v>EACH</v>
          </cell>
          <cell r="D6882" t="str">
            <v>SPECIAL - GROUND WATER MONITORING WELL RECONSTRUCTION</v>
          </cell>
          <cell r="G6882">
            <v>0</v>
          </cell>
        </row>
        <row r="6883">
          <cell r="A6883" t="str">
            <v>690E65350</v>
          </cell>
          <cell r="B6883" t="str">
            <v>Y</v>
          </cell>
          <cell r="C6883" t="str">
            <v>LS</v>
          </cell>
          <cell r="D6883" t="str">
            <v>SPECIAL - REGULATED MATERIALS REMOVAL AND DISPOSAL</v>
          </cell>
          <cell r="G6883">
            <v>0</v>
          </cell>
        </row>
        <row r="6884">
          <cell r="A6884" t="str">
            <v>690E65400</v>
          </cell>
          <cell r="B6884" t="str">
            <v>Y</v>
          </cell>
          <cell r="C6884" t="str">
            <v>EACH</v>
          </cell>
          <cell r="D6884" t="str">
            <v>SPECIAL - OIL SPILL KIT</v>
          </cell>
          <cell r="G6884">
            <v>0</v>
          </cell>
        </row>
        <row r="6885">
          <cell r="A6885" t="str">
            <v>690E70000</v>
          </cell>
          <cell r="B6885" t="str">
            <v>Y</v>
          </cell>
          <cell r="C6885" t="str">
            <v>LS</v>
          </cell>
          <cell r="D6885" t="str">
            <v>SPECIAL - ENVIRONMENTAL</v>
          </cell>
          <cell r="F6885" t="str">
            <v>(Required) ADD SUPPLEMENTAL DESCRIPTION</v>
          </cell>
          <cell r="G6885">
            <v>1</v>
          </cell>
        </row>
        <row r="6886">
          <cell r="A6886" t="str">
            <v>690E70010</v>
          </cell>
          <cell r="B6886" t="str">
            <v>Y</v>
          </cell>
          <cell r="C6886" t="str">
            <v>EACH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690E70020</v>
          </cell>
          <cell r="B6887" t="str">
            <v>Y</v>
          </cell>
          <cell r="C6887" t="str">
            <v>TON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690E70030</v>
          </cell>
          <cell r="B6888" t="str">
            <v>Y</v>
          </cell>
          <cell r="C6888" t="str">
            <v>CY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690E70040</v>
          </cell>
          <cell r="B6889" t="str">
            <v>Y</v>
          </cell>
          <cell r="C6889" t="str">
            <v>LB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690E70090</v>
          </cell>
          <cell r="B6890" t="str">
            <v>Y</v>
          </cell>
          <cell r="C6890" t="str">
            <v>GAL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690E70100</v>
          </cell>
          <cell r="B6891" t="str">
            <v>Y</v>
          </cell>
          <cell r="C6891" t="str">
            <v>SF</v>
          </cell>
          <cell r="D6891" t="str">
            <v>SPECIAL - ASBESTOS ABATEMENT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690E70120</v>
          </cell>
          <cell r="B6892" t="str">
            <v>Y</v>
          </cell>
          <cell r="C6892" t="str">
            <v>FT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690E70140</v>
          </cell>
          <cell r="B6893" t="str">
            <v>Y</v>
          </cell>
          <cell r="C6893" t="str">
            <v>CF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690E70160</v>
          </cell>
          <cell r="B6894" t="str">
            <v>Y</v>
          </cell>
          <cell r="C6894" t="str">
            <v>TON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690E71000</v>
          </cell>
          <cell r="B6895" t="str">
            <v>Y</v>
          </cell>
          <cell r="C6895" t="str">
            <v>LS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690E71050</v>
          </cell>
          <cell r="B6896" t="str">
            <v>Y</v>
          </cell>
          <cell r="C6896" t="str">
            <v>EACH</v>
          </cell>
          <cell r="D6896" t="str">
            <v>SPECIAL - ASBESTOS INSPECTION</v>
          </cell>
          <cell r="G6896">
            <v>0</v>
          </cell>
        </row>
        <row r="6897">
          <cell r="A6897" t="str">
            <v>690E72000</v>
          </cell>
          <cell r="B6897" t="str">
            <v>Y</v>
          </cell>
          <cell r="C6897" t="str">
            <v>LS</v>
          </cell>
          <cell r="D6897" t="str">
            <v>SPECIAL - ASBESTOS NOTIFICATION</v>
          </cell>
          <cell r="G6897">
            <v>0</v>
          </cell>
        </row>
        <row r="6898">
          <cell r="A6898" t="str">
            <v>690E75000</v>
          </cell>
          <cell r="B6898" t="str">
            <v>Y</v>
          </cell>
          <cell r="C6898" t="str">
            <v>LS</v>
          </cell>
          <cell r="D6898" t="str">
            <v>SPECIAL - WETLAND MITIGATION</v>
          </cell>
          <cell r="G6898">
            <v>0</v>
          </cell>
        </row>
        <row r="6899">
          <cell r="A6899" t="str">
            <v>690E76000</v>
          </cell>
          <cell r="B6899" t="str">
            <v>Y</v>
          </cell>
          <cell r="C6899" t="str">
            <v>FT</v>
          </cell>
          <cell r="D6899" t="str">
            <v>SPECIAL - 8" COMPOST FILTER SOCK FOR PERIMETER CONTROL</v>
          </cell>
          <cell r="G6899">
            <v>0</v>
          </cell>
        </row>
        <row r="6900">
          <cell r="A6900" t="str">
            <v>690E76002</v>
          </cell>
          <cell r="B6900" t="str">
            <v>Y</v>
          </cell>
          <cell r="C6900" t="str">
            <v>FT</v>
          </cell>
          <cell r="D6900" t="str">
            <v>SPECIAL - 12" COMPOST FILTER SOCK FOR PERIMETER CONTROL</v>
          </cell>
          <cell r="G6900">
            <v>0</v>
          </cell>
        </row>
        <row r="6901">
          <cell r="A6901" t="str">
            <v>690E76010</v>
          </cell>
          <cell r="B6901" t="str">
            <v>Y</v>
          </cell>
          <cell r="C6901" t="str">
            <v>FT</v>
          </cell>
          <cell r="D6901" t="str">
            <v>SPECIAL - 8" COMPOST FILTER SOCK FOR DITCH CHECKS</v>
          </cell>
          <cell r="G6901">
            <v>0</v>
          </cell>
        </row>
        <row r="6902">
          <cell r="A6902" t="str">
            <v>690E76012</v>
          </cell>
          <cell r="B6902" t="str">
            <v>Y</v>
          </cell>
          <cell r="C6902" t="str">
            <v>FT</v>
          </cell>
          <cell r="D6902" t="str">
            <v>SPECIAL - 12" COMPOST FILTER SOCK FOR DITCH CHECKS</v>
          </cell>
          <cell r="G6902">
            <v>0</v>
          </cell>
        </row>
        <row r="6903">
          <cell r="A6903" t="str">
            <v>690E76020</v>
          </cell>
          <cell r="B6903" t="str">
            <v>Y</v>
          </cell>
          <cell r="C6903" t="str">
            <v>FT</v>
          </cell>
          <cell r="D6903" t="str">
            <v>SPECIAL - 8" COMPOST FILTER SOCK FOR INLET PROTECTION</v>
          </cell>
          <cell r="G6903">
            <v>0</v>
          </cell>
        </row>
        <row r="6904">
          <cell r="A6904" t="str">
            <v>690E76022</v>
          </cell>
          <cell r="B6904" t="str">
            <v>Y</v>
          </cell>
          <cell r="C6904" t="str">
            <v>FT</v>
          </cell>
          <cell r="D6904" t="str">
            <v>SPECIAL - 12" COMPOST FILTER SOCK FOR INLET PROTECTION</v>
          </cell>
          <cell r="G6904">
            <v>0</v>
          </cell>
        </row>
        <row r="6905">
          <cell r="A6905" t="str">
            <v>690E76032</v>
          </cell>
          <cell r="B6905" t="str">
            <v>Y</v>
          </cell>
          <cell r="C6905" t="str">
            <v>FT</v>
          </cell>
          <cell r="D6905" t="str">
            <v>SPECIAL - 12" COMPOST FILTER SOCK FOR RUNOFF DIVERSION DIKE</v>
          </cell>
          <cell r="G6905">
            <v>0</v>
          </cell>
        </row>
        <row r="6906">
          <cell r="A6906" t="str">
            <v>690E91000</v>
          </cell>
          <cell r="B6906" t="str">
            <v>Y</v>
          </cell>
          <cell r="C6906" t="str">
            <v>LS</v>
          </cell>
          <cell r="D6906" t="str">
            <v>SPECIAL - AS-BUILT CONSTRUCTION PLANS</v>
          </cell>
          <cell r="F6906" t="str">
            <v>FOR DESIGN-BID-BUILD &amp; NON-ITS</v>
          </cell>
          <cell r="G6906">
            <v>0</v>
          </cell>
        </row>
        <row r="6907">
          <cell r="A6907" t="str">
            <v>690E98000</v>
          </cell>
          <cell r="B6907" t="str">
            <v>Y</v>
          </cell>
          <cell r="C6907" t="str">
            <v>EACH</v>
          </cell>
          <cell r="D6907" t="str">
            <v>SPECIAL -</v>
          </cell>
          <cell r="F6907" t="str">
            <v>(Required) ADD SUPPLEMENTAL DESCRIPTION</v>
          </cell>
          <cell r="G6907">
            <v>1</v>
          </cell>
        </row>
        <row r="6908">
          <cell r="A6908" t="str">
            <v>690E98100</v>
          </cell>
          <cell r="B6908" t="str">
            <v>Y</v>
          </cell>
          <cell r="C6908" t="str">
            <v>FT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690E98200</v>
          </cell>
          <cell r="B6909" t="str">
            <v>Y</v>
          </cell>
          <cell r="C6909" t="str">
            <v>SF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690E98300</v>
          </cell>
          <cell r="B6910" t="str">
            <v>Y</v>
          </cell>
          <cell r="C6910" t="str">
            <v>SY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690E98400</v>
          </cell>
          <cell r="B6911" t="str">
            <v>Y</v>
          </cell>
          <cell r="C6911" t="str">
            <v>LS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690E98500</v>
          </cell>
          <cell r="B6912" t="str">
            <v>Y</v>
          </cell>
          <cell r="C6912" t="str">
            <v>MILE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690E98600</v>
          </cell>
          <cell r="B6913" t="str">
            <v>Y</v>
          </cell>
          <cell r="C6913" t="str">
            <v>HOUR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690E98700</v>
          </cell>
          <cell r="B6914" t="str">
            <v>Y</v>
          </cell>
          <cell r="C6914" t="str">
            <v>CY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690E98800</v>
          </cell>
          <cell r="B6915" t="str">
            <v>Y</v>
          </cell>
          <cell r="C6915" t="str">
            <v>TON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690E98900</v>
          </cell>
          <cell r="B6916" t="str">
            <v>Y</v>
          </cell>
          <cell r="C6916" t="str">
            <v>GAL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690E99000</v>
          </cell>
          <cell r="B6917" t="str">
            <v>Y</v>
          </cell>
          <cell r="C6917" t="str">
            <v>ACRE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690E99100</v>
          </cell>
          <cell r="B6918" t="str">
            <v>Y</v>
          </cell>
          <cell r="C6918" t="str">
            <v>STA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690E99200</v>
          </cell>
          <cell r="B6919" t="str">
            <v>Y</v>
          </cell>
          <cell r="C6919" t="str">
            <v>CF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690E99300</v>
          </cell>
          <cell r="B6920" t="str">
            <v>Y</v>
          </cell>
          <cell r="C6920" t="str">
            <v>MGAL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690E99400</v>
          </cell>
          <cell r="B6921" t="str">
            <v>Y</v>
          </cell>
          <cell r="C6921" t="str">
            <v>LB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690E99500</v>
          </cell>
          <cell r="B6922" t="str">
            <v>Y</v>
          </cell>
          <cell r="C6922" t="str">
            <v>DAY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690E99550</v>
          </cell>
          <cell r="B6923" t="str">
            <v>Y</v>
          </cell>
          <cell r="C6923" t="str">
            <v>MNTH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690E99600</v>
          </cell>
          <cell r="B6924" t="str">
            <v>Y</v>
          </cell>
          <cell r="C6924" t="str">
            <v>MSF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690E99700</v>
          </cell>
          <cell r="B6925" t="str">
            <v>Y</v>
          </cell>
          <cell r="C6925" t="str">
            <v>SET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690E99800</v>
          </cell>
          <cell r="B6926" t="str">
            <v>Y</v>
          </cell>
          <cell r="C6926" t="str">
            <v>DLR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690E99900</v>
          </cell>
          <cell r="B6927" t="str">
            <v>Y</v>
          </cell>
          <cell r="C6927" t="str">
            <v>MBF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691E00500</v>
          </cell>
          <cell r="B6928" t="str">
            <v>Y</v>
          </cell>
          <cell r="C6928" t="str">
            <v>SY</v>
          </cell>
          <cell r="D6928" t="str">
            <v>SPECIAL - HERBICIDE FOR WEED CONTROL</v>
          </cell>
          <cell r="G6928">
            <v>0</v>
          </cell>
        </row>
        <row r="6929">
          <cell r="A6929" t="str">
            <v>691E10000</v>
          </cell>
          <cell r="B6929" t="str">
            <v>Y</v>
          </cell>
          <cell r="C6929" t="str">
            <v>ACRE</v>
          </cell>
          <cell r="D6929" t="str">
            <v>SPECIAL - HERBICIDAL SPRAYING, WEED AND BRUSH CONTROL FROM ROAD</v>
          </cell>
          <cell r="F6929" t="str">
            <v>CHECK UNIT OF MEASURE</v>
          </cell>
          <cell r="G6929">
            <v>0</v>
          </cell>
        </row>
        <row r="6930">
          <cell r="A6930" t="str">
            <v>691E10100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OFF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691E10200</v>
          </cell>
          <cell r="B6931" t="str">
            <v>Y</v>
          </cell>
          <cell r="C6931" t="str">
            <v>MILE</v>
          </cell>
          <cell r="D6931" t="str">
            <v>SPECIAL - HERBICIDAL SPRAYING, WEED AND BRUSH CONTROL FROM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691E20000</v>
          </cell>
          <cell r="B6932" t="str">
            <v>Y</v>
          </cell>
          <cell r="C6932" t="str">
            <v>GAL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691E20100</v>
          </cell>
          <cell r="B6933" t="str">
            <v>Y</v>
          </cell>
          <cell r="C6933" t="str">
            <v>GAL</v>
          </cell>
          <cell r="D6933" t="str">
            <v>SPECIAL - HERBICIDAL SPRAYING, WEED AND BRUSH CONTROL OFF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691E30000</v>
          </cell>
          <cell r="B6934" t="str">
            <v>Y</v>
          </cell>
          <cell r="C6934" t="str">
            <v>FT</v>
          </cell>
          <cell r="D6934" t="str">
            <v>SPECIAL - HERBICIDAL SPRAYING, NON SELECTIVE VEGETATION CONTROL, GUARDRAIL, SIGNS AND DELINEATORS</v>
          </cell>
          <cell r="F6934" t="str">
            <v>CHECK UNIT OF MEASURE</v>
          </cell>
          <cell r="G6934">
            <v>0</v>
          </cell>
        </row>
        <row r="6935">
          <cell r="A6935" t="str">
            <v>691E40000</v>
          </cell>
          <cell r="B6935" t="str">
            <v>Y</v>
          </cell>
          <cell r="C6935" t="str">
            <v>MILE</v>
          </cell>
          <cell r="D6935" t="str">
            <v>SPECIAL - HERBICIDAL SPRAYING, CATTAIL CONTROL</v>
          </cell>
          <cell r="F6935" t="str">
            <v>CHECK UNIT OF MEASURE</v>
          </cell>
          <cell r="G6935">
            <v>0</v>
          </cell>
        </row>
        <row r="6936">
          <cell r="A6936" t="str">
            <v>691E41000</v>
          </cell>
          <cell r="B6936" t="str">
            <v>Y</v>
          </cell>
          <cell r="C6936" t="str">
            <v>MILE</v>
          </cell>
          <cell r="D6936" t="str">
            <v>SPECIAL - HERBICIDAL SPRAYING</v>
          </cell>
          <cell r="F6936" t="str">
            <v>CHECK UNIT OF MEASURE</v>
          </cell>
          <cell r="G6936">
            <v>0</v>
          </cell>
        </row>
        <row r="6937">
          <cell r="A6937" t="str">
            <v>691E41200</v>
          </cell>
          <cell r="B6937" t="str">
            <v>Y</v>
          </cell>
          <cell r="C6937" t="str">
            <v>LB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691E41900</v>
          </cell>
          <cell r="B6938" t="str">
            <v>Y</v>
          </cell>
          <cell r="C6938" t="str">
            <v>MILE</v>
          </cell>
          <cell r="D6938" t="str">
            <v>SPECIAL - HERBICIDAL SPRAYING, GUARDRAIL</v>
          </cell>
          <cell r="F6938" t="str">
            <v>CHECK UNIT OF MEASURE</v>
          </cell>
          <cell r="G6938">
            <v>0</v>
          </cell>
        </row>
        <row r="6939">
          <cell r="A6939" t="str">
            <v>691E42000</v>
          </cell>
          <cell r="B6939" t="str">
            <v>Y</v>
          </cell>
          <cell r="C6939" t="str">
            <v>MILE</v>
          </cell>
          <cell r="D6939" t="str">
            <v>SPECIAL - HERBICIDAL SPRAYING, NON SELECTIVE VEGETATION CONTROL, GUARDRAIL, SIGNS AND DELINEATORS</v>
          </cell>
          <cell r="F6939" t="str">
            <v>CHECK UNIT OF MEASURE</v>
          </cell>
          <cell r="G6939">
            <v>0</v>
          </cell>
        </row>
        <row r="6940">
          <cell r="A6940" t="str">
            <v>691E42500</v>
          </cell>
          <cell r="B6940" t="str">
            <v>Y</v>
          </cell>
          <cell r="C6940" t="str">
            <v>EACH</v>
          </cell>
          <cell r="D6940" t="str">
            <v>SPECIAL - HERBICIDAL SPRAYING, DELINEATOR, SIGNPOST, LIGHTPOLE AND/OR THEIR FOUNDATIONS</v>
          </cell>
          <cell r="F6940" t="str">
            <v>CHECK UNIT OF MEASURE</v>
          </cell>
          <cell r="G6940">
            <v>0</v>
          </cell>
        </row>
        <row r="6941">
          <cell r="A6941" t="str">
            <v>691E50000</v>
          </cell>
          <cell r="B6941" t="str">
            <v>Y</v>
          </cell>
          <cell r="C6941" t="str">
            <v>GAL</v>
          </cell>
          <cell r="D6941" t="str">
            <v>SPECIAL - HERBICIDAL SPRAYING, BRUSH CONTROL FROM ROAD</v>
          </cell>
          <cell r="F6941" t="str">
            <v>CHECK UNIT OF MEASURE</v>
          </cell>
          <cell r="G6941">
            <v>0</v>
          </cell>
        </row>
        <row r="6942">
          <cell r="A6942" t="str">
            <v>691E50100</v>
          </cell>
          <cell r="B6942" t="str">
            <v>Y</v>
          </cell>
          <cell r="C6942" t="str">
            <v>MILE</v>
          </cell>
          <cell r="D6942" t="str">
            <v>SPECIAL - HERBICIDAL SPRAYING, RIGHT-OF-WAY FENCE</v>
          </cell>
          <cell r="F6942" t="str">
            <v>CHECK UNIT OF MEASURE</v>
          </cell>
          <cell r="G6942">
            <v>0</v>
          </cell>
        </row>
        <row r="6943">
          <cell r="A6943" t="str">
            <v>691E60000</v>
          </cell>
          <cell r="B6943" t="str">
            <v>Y</v>
          </cell>
          <cell r="C6943" t="str">
            <v>GAL</v>
          </cell>
          <cell r="D6943" t="str">
            <v>SPECIAL - HERBICIDAL SPRAYING</v>
          </cell>
          <cell r="F6943" t="str">
            <v>(Required) ADD SUPPLEMENTAL DESCRIPTION</v>
          </cell>
          <cell r="G6943">
            <v>1</v>
          </cell>
        </row>
        <row r="6944">
          <cell r="A6944" t="str">
            <v>691E60100</v>
          </cell>
          <cell r="B6944" t="str">
            <v>Y</v>
          </cell>
          <cell r="C6944" t="str">
            <v>ACRE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691E60200</v>
          </cell>
          <cell r="B6945" t="str">
            <v>Y</v>
          </cell>
          <cell r="C6945" t="str">
            <v>SY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691E60300</v>
          </cell>
          <cell r="B6946" t="str">
            <v>Y</v>
          </cell>
          <cell r="C6946" t="str">
            <v>MILE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692E10000</v>
          </cell>
          <cell r="B6947" t="str">
            <v>Y</v>
          </cell>
          <cell r="C6947" t="str">
            <v>MILE</v>
          </cell>
          <cell r="D6947" t="str">
            <v>SPECIAL - FIRST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692E10100</v>
          </cell>
          <cell r="B6948" t="str">
            <v>Y</v>
          </cell>
          <cell r="C6948" t="str">
            <v>ACRE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692E10200</v>
          </cell>
          <cell r="B6949" t="str">
            <v>Y</v>
          </cell>
          <cell r="C6949" t="str">
            <v>LS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692E10300</v>
          </cell>
          <cell r="B6950" t="str">
            <v>Y</v>
          </cell>
          <cell r="C6950" t="str">
            <v>MSF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692E20000</v>
          </cell>
          <cell r="B6951" t="str">
            <v>Y</v>
          </cell>
          <cell r="C6951" t="str">
            <v>MILE</v>
          </cell>
          <cell r="D6951" t="str">
            <v>SPECIAL - SECOND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692E20100</v>
          </cell>
          <cell r="B6952" t="str">
            <v>Y</v>
          </cell>
          <cell r="C6952" t="str">
            <v>ACRE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692E20200</v>
          </cell>
          <cell r="B6953" t="str">
            <v>Y</v>
          </cell>
          <cell r="C6953" t="str">
            <v>LS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692E20300</v>
          </cell>
          <cell r="B6954" t="str">
            <v>Y</v>
          </cell>
          <cell r="C6954" t="str">
            <v>MSF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692E30000</v>
          </cell>
          <cell r="B6955" t="str">
            <v>Y</v>
          </cell>
          <cell r="C6955" t="str">
            <v>MILE</v>
          </cell>
          <cell r="D6955" t="str">
            <v>SPECIAL - THIRD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692E30100</v>
          </cell>
          <cell r="B6956" t="str">
            <v>Y</v>
          </cell>
          <cell r="C6956" t="str">
            <v>ACRE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692E30200</v>
          </cell>
          <cell r="B6957" t="str">
            <v>Y</v>
          </cell>
          <cell r="C6957" t="str">
            <v>LS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692E30220</v>
          </cell>
          <cell r="B6958" t="str">
            <v>Y</v>
          </cell>
          <cell r="C6958" t="str">
            <v>MSF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692E30250</v>
          </cell>
          <cell r="B6959" t="str">
            <v>Y</v>
          </cell>
          <cell r="C6959" t="str">
            <v>MILE</v>
          </cell>
          <cell r="D6959" t="str">
            <v>SPECIAL - FOURTH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692E30260</v>
          </cell>
          <cell r="B6960" t="str">
            <v>Y</v>
          </cell>
          <cell r="C6960" t="str">
            <v>LS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692E30270</v>
          </cell>
          <cell r="B6961" t="str">
            <v>Y</v>
          </cell>
          <cell r="C6961" t="str">
            <v>ACRE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692E30280</v>
          </cell>
          <cell r="B6962" t="str">
            <v>Y</v>
          </cell>
          <cell r="C6962" t="str">
            <v>MILE</v>
          </cell>
          <cell r="D6962" t="str">
            <v>SPECIAL - FIFTH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692E30284</v>
          </cell>
          <cell r="B6963" t="str">
            <v>Y</v>
          </cell>
          <cell r="C6963" t="str">
            <v>ACRE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692E30290</v>
          </cell>
          <cell r="B6964" t="str">
            <v>Y</v>
          </cell>
          <cell r="C6964" t="str">
            <v>MILE</v>
          </cell>
          <cell r="D6964" t="str">
            <v>SPECIAL - SIXTH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692E30294</v>
          </cell>
          <cell r="B6965" t="str">
            <v>Y</v>
          </cell>
          <cell r="C6965" t="str">
            <v>ACRE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692E30300</v>
          </cell>
          <cell r="B6966" t="str">
            <v>Y</v>
          </cell>
          <cell r="C6966" t="str">
            <v>MILE</v>
          </cell>
          <cell r="D6966" t="str">
            <v>SPECIAL - SEVENTH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692E30304</v>
          </cell>
          <cell r="B6967" t="str">
            <v>Y</v>
          </cell>
          <cell r="C6967" t="str">
            <v>ACRE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692E30310</v>
          </cell>
          <cell r="B6968" t="str">
            <v>Y</v>
          </cell>
          <cell r="C6968" t="str">
            <v>LIMI</v>
          </cell>
          <cell r="D6968" t="str">
            <v>SPECIAL - EIGHTH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692E30314</v>
          </cell>
          <cell r="B6969" t="str">
            <v>Y</v>
          </cell>
          <cell r="C6969" t="str">
            <v>ACRE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692E30324</v>
          </cell>
          <cell r="B6970" t="str">
            <v>Y</v>
          </cell>
          <cell r="C6970" t="str">
            <v>ACRE</v>
          </cell>
          <cell r="D6970" t="str">
            <v>SPECIAL - NINETH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692E30334</v>
          </cell>
          <cell r="B6971" t="str">
            <v>Y</v>
          </cell>
          <cell r="C6971" t="str">
            <v>ACRE</v>
          </cell>
          <cell r="D6971" t="str">
            <v>SPECIAL - TENTH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692E30400</v>
          </cell>
          <cell r="B6972" t="str">
            <v>Y</v>
          </cell>
          <cell r="C6972" t="str">
            <v>ACRE</v>
          </cell>
          <cell r="D6972" t="str">
            <v>SPECIAL - MOWBACK</v>
          </cell>
          <cell r="G6972">
            <v>0</v>
          </cell>
        </row>
        <row r="6973">
          <cell r="A6973" t="str">
            <v>692E30440</v>
          </cell>
          <cell r="B6973" t="str">
            <v>Y</v>
          </cell>
          <cell r="C6973" t="str">
            <v>MILE</v>
          </cell>
          <cell r="D6973" t="str">
            <v>SPECIAL - MOWBACK - FIRST MOWING</v>
          </cell>
          <cell r="G6973">
            <v>0</v>
          </cell>
        </row>
        <row r="6974">
          <cell r="A6974" t="str">
            <v>692E30450</v>
          </cell>
          <cell r="B6974" t="str">
            <v>Y</v>
          </cell>
          <cell r="C6974" t="str">
            <v>MILE</v>
          </cell>
          <cell r="D6974" t="str">
            <v>SPECIAL - MOWBACK - SECOND MOWING</v>
          </cell>
          <cell r="G6974">
            <v>0</v>
          </cell>
        </row>
        <row r="6975">
          <cell r="A6975" t="str">
            <v>692E35000</v>
          </cell>
          <cell r="B6975" t="str">
            <v>Y</v>
          </cell>
          <cell r="C6975" t="str">
            <v>MILE</v>
          </cell>
          <cell r="D6975" t="str">
            <v>SPECIAL - MOWING</v>
          </cell>
          <cell r="F6975" t="str">
            <v>(Required) ADD SUPPLEMENTAL DESCRIPTION</v>
          </cell>
          <cell r="G6975">
            <v>1</v>
          </cell>
        </row>
        <row r="6976">
          <cell r="A6976" t="str">
            <v>692E35500</v>
          </cell>
          <cell r="B6976" t="str">
            <v>Y</v>
          </cell>
          <cell r="C6976" t="str">
            <v>ACRE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692E36000</v>
          </cell>
          <cell r="B6977" t="str">
            <v>Y</v>
          </cell>
          <cell r="C6977" t="str">
            <v>EACH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692E37000</v>
          </cell>
          <cell r="B6978" t="str">
            <v>Y</v>
          </cell>
          <cell r="C6978" t="str">
            <v>LS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803E45000</v>
          </cell>
          <cell r="C6979" t="str">
            <v>CY</v>
          </cell>
          <cell r="D6979" t="str">
            <v>RUBBERIZED OPEN GRADED ASPHALT FRICTION COURSE</v>
          </cell>
          <cell r="G6979">
            <v>0</v>
          </cell>
        </row>
        <row r="6980">
          <cell r="A6980" t="str">
            <v>803E45001</v>
          </cell>
          <cell r="C6980" t="str">
            <v>CY</v>
          </cell>
          <cell r="D6980" t="str">
            <v>RUBBERIZED OPEN GRADED ASPHALT FRICTION COURSE, AS PER PLAN</v>
          </cell>
          <cell r="G6980">
            <v>0</v>
          </cell>
        </row>
        <row r="6981">
          <cell r="A6981" t="str">
            <v>804E15000</v>
          </cell>
          <cell r="C6981" t="str">
            <v>FT</v>
          </cell>
          <cell r="D6981" t="str">
            <v>FIBER OPTIC CABLE, 18 FIBER</v>
          </cell>
          <cell r="G6981">
            <v>0</v>
          </cell>
        </row>
        <row r="6982">
          <cell r="A6982" t="str">
            <v>804E15010</v>
          </cell>
          <cell r="C6982" t="str">
            <v>FT</v>
          </cell>
          <cell r="D6982" t="str">
            <v>FIBER OPTIC CABLE, 24 FIBER</v>
          </cell>
          <cell r="G6982">
            <v>0</v>
          </cell>
        </row>
        <row r="6983">
          <cell r="A6983" t="str">
            <v>804E15011</v>
          </cell>
          <cell r="C6983" t="str">
            <v>FT</v>
          </cell>
          <cell r="D6983" t="str">
            <v>FIBER OPTIC CABLE, 24 FIBER, AS PER PLAN</v>
          </cell>
          <cell r="G6983">
            <v>0</v>
          </cell>
        </row>
        <row r="6984">
          <cell r="A6984" t="str">
            <v>804E15020</v>
          </cell>
          <cell r="C6984" t="str">
            <v>FT</v>
          </cell>
          <cell r="D6984" t="str">
            <v>FIBER OPTIC CABLE, 48 FIBER</v>
          </cell>
          <cell r="G6984">
            <v>0</v>
          </cell>
        </row>
        <row r="6985">
          <cell r="A6985" t="str">
            <v>804E15021</v>
          </cell>
          <cell r="C6985" t="str">
            <v>FT</v>
          </cell>
          <cell r="D6985" t="str">
            <v>FIBER OPTIC CABLE, 48 FIBER, AS PER PLAN</v>
          </cell>
          <cell r="G6985">
            <v>0</v>
          </cell>
        </row>
        <row r="6986">
          <cell r="A6986" t="str">
            <v>804E15030</v>
          </cell>
          <cell r="C6986" t="str">
            <v>FT</v>
          </cell>
          <cell r="D6986" t="str">
            <v>FIBER OPTIC CABLE, 72 FIBER</v>
          </cell>
          <cell r="G6986">
            <v>0</v>
          </cell>
        </row>
        <row r="6987">
          <cell r="A6987" t="str">
            <v>804E15031</v>
          </cell>
          <cell r="C6987" t="str">
            <v>FT</v>
          </cell>
          <cell r="D6987" t="str">
            <v>FIBER OPTIC CABLE, 72 FIBER, AS PER PLAN</v>
          </cell>
          <cell r="G6987">
            <v>0</v>
          </cell>
        </row>
        <row r="6988">
          <cell r="A6988" t="str">
            <v>804E15040</v>
          </cell>
          <cell r="C6988" t="str">
            <v>FT</v>
          </cell>
          <cell r="D6988" t="str">
            <v>FIBER OPTIC CABLE, 144 FIBER</v>
          </cell>
          <cell r="G6988">
            <v>0</v>
          </cell>
        </row>
        <row r="6989">
          <cell r="A6989" t="str">
            <v>804E15050</v>
          </cell>
          <cell r="C6989" t="str">
            <v>FT</v>
          </cell>
          <cell r="D6989" t="str">
            <v>FIBER OPTIC CABLE, 288 FIBER</v>
          </cell>
          <cell r="G6989">
            <v>0</v>
          </cell>
        </row>
        <row r="6990">
          <cell r="A6990" t="str">
            <v>804E15051</v>
          </cell>
          <cell r="C6990" t="str">
            <v>FT</v>
          </cell>
          <cell r="D6990" t="str">
            <v>FIBER OPTIC CABLE, 288 FIBER, AS PER PLAN</v>
          </cell>
          <cell r="G6990">
            <v>0</v>
          </cell>
        </row>
        <row r="6991">
          <cell r="A6991" t="str">
            <v>804E19050</v>
          </cell>
          <cell r="C6991" t="str">
            <v>FT</v>
          </cell>
          <cell r="D6991" t="str">
            <v>FIBER OPTIC CABLE, HYBRID, SM / MM</v>
          </cell>
          <cell r="G6991">
            <v>0</v>
          </cell>
        </row>
        <row r="6992">
          <cell r="A6992" t="str">
            <v>804E19080</v>
          </cell>
          <cell r="C6992" t="str">
            <v>FT</v>
          </cell>
          <cell r="D6992" t="str">
            <v>FIBER OPTIC CABLE, ARMORED, 12 FIBER</v>
          </cell>
          <cell r="G6992">
            <v>0</v>
          </cell>
        </row>
        <row r="6993">
          <cell r="A6993" t="str">
            <v>804E19081</v>
          </cell>
          <cell r="C6993" t="str">
            <v>FT</v>
          </cell>
          <cell r="D6993" t="str">
            <v>FIBER OPTIC CABLE, ARMORED, 12 FIBER, AS PER PLAN</v>
          </cell>
          <cell r="G6993">
            <v>0</v>
          </cell>
        </row>
        <row r="6994">
          <cell r="A6994" t="str">
            <v>804E20010</v>
          </cell>
          <cell r="C6994" t="str">
            <v>FT</v>
          </cell>
          <cell r="D6994" t="str">
            <v>FIBER OPTIC CABLE, ARMORED, 18 FIBER</v>
          </cell>
          <cell r="G6994">
            <v>0</v>
          </cell>
        </row>
        <row r="6995">
          <cell r="A6995" t="str">
            <v>804E20011</v>
          </cell>
          <cell r="C6995" t="str">
            <v>FT</v>
          </cell>
          <cell r="D6995" t="str">
            <v>FIBER OPTIC CABLE, ARMORED, 18 FIBER, AS PER PLAN</v>
          </cell>
          <cell r="G6995">
            <v>0</v>
          </cell>
        </row>
        <row r="6996">
          <cell r="A6996" t="str">
            <v>804E20020</v>
          </cell>
          <cell r="C6996" t="str">
            <v>FT</v>
          </cell>
          <cell r="D6996" t="str">
            <v>FIBER OPTIC CABLE, INTEGRAL MESSENGER WIRE, 18 FIBER</v>
          </cell>
          <cell r="G6996">
            <v>0</v>
          </cell>
        </row>
        <row r="6997">
          <cell r="A6997" t="str">
            <v>804E20034</v>
          </cell>
          <cell r="C6997" t="str">
            <v>FT</v>
          </cell>
          <cell r="D6997" t="str">
            <v>FIBER OPTIC CABLE, ARMORED, 24 FIBER</v>
          </cell>
          <cell r="G6997">
            <v>0</v>
          </cell>
        </row>
        <row r="6998">
          <cell r="A6998" t="str">
            <v>804E20035</v>
          </cell>
          <cell r="C6998" t="str">
            <v>FT</v>
          </cell>
          <cell r="D6998" t="str">
            <v>FIBER OPTIC CABLE, ARMORED, 24 FIBER, AS PER PLAN</v>
          </cell>
          <cell r="G6998">
            <v>0</v>
          </cell>
        </row>
        <row r="6999">
          <cell r="A6999" t="str">
            <v>804E20044</v>
          </cell>
          <cell r="C6999" t="str">
            <v>FT</v>
          </cell>
          <cell r="D6999" t="str">
            <v>FIBER OPTIC CABLE, ARMORED, 36 FIBER</v>
          </cell>
          <cell r="G6999">
            <v>0</v>
          </cell>
        </row>
        <row r="7000">
          <cell r="A7000" t="str">
            <v>804E20050</v>
          </cell>
          <cell r="C7000" t="str">
            <v>FT</v>
          </cell>
          <cell r="D7000" t="str">
            <v>FIBER OPTIC CABLE, ARMORED, 48 FIBER</v>
          </cell>
          <cell r="G7000">
            <v>0</v>
          </cell>
        </row>
        <row r="7001">
          <cell r="A7001" t="str">
            <v>804E20051</v>
          </cell>
          <cell r="C7001" t="str">
            <v>FT</v>
          </cell>
          <cell r="D7001" t="str">
            <v>FIBER OPTIC CABLE, ARMORED, 48 FIBER, AS PER PLAN</v>
          </cell>
          <cell r="G7001">
            <v>0</v>
          </cell>
        </row>
        <row r="7002">
          <cell r="A7002" t="str">
            <v>804E20056</v>
          </cell>
          <cell r="C7002" t="str">
            <v>FT</v>
          </cell>
          <cell r="D7002" t="str">
            <v>FIBER OPTIC CABLE, ARMORED, 60 FIBER</v>
          </cell>
          <cell r="G7002">
            <v>0</v>
          </cell>
        </row>
        <row r="7003">
          <cell r="A7003" t="str">
            <v>804E20110</v>
          </cell>
          <cell r="C7003" t="str">
            <v>FT</v>
          </cell>
          <cell r="D7003" t="str">
            <v>FIBER OPTIC CABLE, ARMORED, 108 FIBER</v>
          </cell>
          <cell r="G7003">
            <v>0</v>
          </cell>
        </row>
        <row r="7004">
          <cell r="A7004" t="str">
            <v>804E20114</v>
          </cell>
          <cell r="C7004" t="str">
            <v>FT</v>
          </cell>
          <cell r="D7004" t="str">
            <v>FIBER OPTIC CABLE, ARMORED, 144 FIBER</v>
          </cell>
          <cell r="G7004">
            <v>0</v>
          </cell>
        </row>
        <row r="7005">
          <cell r="A7005" t="str">
            <v>804E20220</v>
          </cell>
          <cell r="C7005" t="str">
            <v>FT</v>
          </cell>
          <cell r="D7005" t="str">
            <v>FIBER OPTIC CABLE, ARMORED, INTEGRAL MESSENGER, 12 FIBER</v>
          </cell>
          <cell r="G7005">
            <v>0</v>
          </cell>
        </row>
        <row r="7006">
          <cell r="A7006" t="str">
            <v>804E20240</v>
          </cell>
          <cell r="C7006" t="str">
            <v>FT</v>
          </cell>
          <cell r="D7006" t="str">
            <v>FIBER OPTIC CABLE, ARMORED, INTEGRAL MESSENGER, 24 FIBER</v>
          </cell>
          <cell r="G7006">
            <v>0</v>
          </cell>
        </row>
        <row r="7007">
          <cell r="A7007" t="str">
            <v>804E20260</v>
          </cell>
          <cell r="C7007" t="str">
            <v>FT</v>
          </cell>
          <cell r="D7007" t="str">
            <v>FIBER OPTIC CABLE, ARMORED, INTEGRAL MESSENGER, 48 FIBER</v>
          </cell>
          <cell r="G7007">
            <v>0</v>
          </cell>
        </row>
        <row r="7008">
          <cell r="A7008" t="str">
            <v>804E20266</v>
          </cell>
          <cell r="C7008" t="str">
            <v>FT</v>
          </cell>
          <cell r="D7008" t="str">
            <v>FIBER OPTIC CABLE, ARMORED, INTEGRAL MESSENGER, 36 FIBER</v>
          </cell>
          <cell r="G7008">
            <v>0</v>
          </cell>
        </row>
        <row r="7009">
          <cell r="A7009" t="str">
            <v>804E20280</v>
          </cell>
          <cell r="C7009" t="str">
            <v>FT</v>
          </cell>
          <cell r="D7009" t="str">
            <v>FIBER OPTIC CABLE, ARMORED, INTEGRAL MESSENGER, 144 FIBER</v>
          </cell>
          <cell r="G7009">
            <v>0</v>
          </cell>
        </row>
        <row r="7010">
          <cell r="A7010" t="str">
            <v>804E21000</v>
          </cell>
          <cell r="C7010" t="str">
            <v>FT</v>
          </cell>
          <cell r="D7010" t="str">
            <v>FIBER OPTIC CABLE, AIRBLOWN/PUSHABLE, 12 FIBER</v>
          </cell>
          <cell r="G7010">
            <v>0</v>
          </cell>
        </row>
        <row r="7011">
          <cell r="A7011" t="str">
            <v>804E21010</v>
          </cell>
          <cell r="C7011" t="str">
            <v>FT</v>
          </cell>
          <cell r="D7011" t="str">
            <v>FIBER OPTIC CABLE, AIRBLOWN/PUSHABLE, 24 FIBER</v>
          </cell>
          <cell r="G7011">
            <v>0</v>
          </cell>
        </row>
        <row r="7012">
          <cell r="A7012" t="str">
            <v>804E21020</v>
          </cell>
          <cell r="C7012" t="str">
            <v>FT</v>
          </cell>
          <cell r="D7012" t="str">
            <v>FIBER OPTIC CABLE, AIRBLOWN/PUSHABLE, 48 FIBER</v>
          </cell>
          <cell r="G7012">
            <v>0</v>
          </cell>
        </row>
        <row r="7013">
          <cell r="A7013" t="str">
            <v>804E21030</v>
          </cell>
          <cell r="C7013" t="str">
            <v>FT</v>
          </cell>
          <cell r="D7013" t="str">
            <v>FIBER OPTIC CABLE, AIRBLOWN/PUSHABLE, 72 FIBER</v>
          </cell>
          <cell r="G7013">
            <v>0</v>
          </cell>
        </row>
        <row r="7014">
          <cell r="A7014" t="str">
            <v>804E21040</v>
          </cell>
          <cell r="C7014" t="str">
            <v>FT</v>
          </cell>
          <cell r="D7014" t="str">
            <v>FIBER OPTIC CABLE, AIRBLOWN/PUSHABLE, 144 FIBER</v>
          </cell>
          <cell r="G7014">
            <v>0</v>
          </cell>
        </row>
        <row r="7015">
          <cell r="A7015" t="str">
            <v>804E21050</v>
          </cell>
          <cell r="C7015" t="str">
            <v>FT</v>
          </cell>
          <cell r="D7015" t="str">
            <v>FIBER OPTIC CABLE, AIRBLOWN/PUSHABLE, 288 FIBER</v>
          </cell>
          <cell r="G7015">
            <v>0</v>
          </cell>
        </row>
        <row r="7016">
          <cell r="A7016" t="str">
            <v>804E21060</v>
          </cell>
          <cell r="C7016" t="str">
            <v>FT</v>
          </cell>
          <cell r="D7016" t="str">
            <v>FIBER OPTIC CABLE, AIRBLOWN/PUSHABLE, 432 FIBER</v>
          </cell>
          <cell r="G7016">
            <v>0</v>
          </cell>
        </row>
        <row r="7017">
          <cell r="A7017" t="str">
            <v>804E29990</v>
          </cell>
          <cell r="C7017" t="str">
            <v>EACH</v>
          </cell>
          <cell r="D7017" t="str">
            <v>FAN-OUT KIT, 2 FIBER</v>
          </cell>
          <cell r="G7017">
            <v>0</v>
          </cell>
        </row>
        <row r="7018">
          <cell r="A7018" t="str">
            <v>804E30000</v>
          </cell>
          <cell r="C7018" t="str">
            <v>EACH</v>
          </cell>
          <cell r="D7018" t="str">
            <v>FAN-OUT KIT, 6 FIBER</v>
          </cell>
          <cell r="G7018">
            <v>0</v>
          </cell>
        </row>
        <row r="7019">
          <cell r="A7019" t="str">
            <v>804E30001</v>
          </cell>
          <cell r="C7019" t="str">
            <v>EACH</v>
          </cell>
          <cell r="D7019" t="str">
            <v>FAN-OUT KIT, 6 FIBER, AS PER PLAN</v>
          </cell>
          <cell r="G7019">
            <v>0</v>
          </cell>
        </row>
        <row r="7020">
          <cell r="A7020" t="str">
            <v>804E30010</v>
          </cell>
          <cell r="C7020" t="str">
            <v>EACH</v>
          </cell>
          <cell r="D7020" t="str">
            <v>FAN-OUT KIT, 12 FIBER</v>
          </cell>
          <cell r="G7020">
            <v>0</v>
          </cell>
        </row>
        <row r="7021">
          <cell r="A7021" t="str">
            <v>804E30011</v>
          </cell>
          <cell r="C7021" t="str">
            <v>EACH</v>
          </cell>
          <cell r="D7021" t="str">
            <v>FAN-OUT KIT, 12 FIBER, AS PER PLAN</v>
          </cell>
          <cell r="G7021">
            <v>0</v>
          </cell>
        </row>
        <row r="7022">
          <cell r="A7022" t="str">
            <v>804E31990</v>
          </cell>
          <cell r="C7022" t="str">
            <v>EACH</v>
          </cell>
          <cell r="D7022" t="str">
            <v>DROP CABLE, 2 FIBER</v>
          </cell>
          <cell r="G7022">
            <v>0</v>
          </cell>
        </row>
        <row r="7023">
          <cell r="A7023" t="str">
            <v>804E32000</v>
          </cell>
          <cell r="C7023" t="str">
            <v>EACH</v>
          </cell>
          <cell r="D7023" t="str">
            <v>DROP CABLE, 6 FIBER</v>
          </cell>
          <cell r="G7023">
            <v>0</v>
          </cell>
        </row>
        <row r="7024">
          <cell r="A7024" t="str">
            <v>804E32001</v>
          </cell>
          <cell r="C7024" t="str">
            <v>EACH</v>
          </cell>
          <cell r="D7024" t="str">
            <v>DROP CABLE, 6 FIBER, AS PER PLAN</v>
          </cell>
          <cell r="G7024">
            <v>0</v>
          </cell>
        </row>
        <row r="7025">
          <cell r="A7025" t="str">
            <v>804E32010</v>
          </cell>
          <cell r="C7025" t="str">
            <v>EACH</v>
          </cell>
          <cell r="D7025" t="str">
            <v>DROP CABLE, 12 FIBER</v>
          </cell>
          <cell r="G7025">
            <v>0</v>
          </cell>
        </row>
        <row r="7026">
          <cell r="A7026" t="str">
            <v>804E32011</v>
          </cell>
          <cell r="C7026" t="str">
            <v>EACH</v>
          </cell>
          <cell r="D7026" t="str">
            <v>DROP CABLE, 12 FIBER, AS PER PLAN</v>
          </cell>
          <cell r="G7026">
            <v>0</v>
          </cell>
        </row>
        <row r="7027">
          <cell r="A7027" t="str">
            <v>804E32012</v>
          </cell>
          <cell r="C7027" t="str">
            <v>EACH</v>
          </cell>
          <cell r="D7027" t="str">
            <v>DROP CABLE, 24 FIBER</v>
          </cell>
          <cell r="G7027">
            <v>0</v>
          </cell>
        </row>
        <row r="7028">
          <cell r="A7028" t="str">
            <v>804E32016</v>
          </cell>
          <cell r="C7028" t="str">
            <v>EACH</v>
          </cell>
          <cell r="D7028" t="str">
            <v>DROP CABLE, 48 FIBER</v>
          </cell>
          <cell r="G7028">
            <v>0</v>
          </cell>
        </row>
        <row r="7029">
          <cell r="A7029" t="str">
            <v>804E32018</v>
          </cell>
          <cell r="C7029" t="str">
            <v>EACH</v>
          </cell>
          <cell r="D7029" t="str">
            <v>DROP CABLE, 72 FIBER</v>
          </cell>
          <cell r="G7029">
            <v>0</v>
          </cell>
        </row>
        <row r="7030">
          <cell r="A7030" t="str">
            <v>804E32020</v>
          </cell>
          <cell r="C7030" t="str">
            <v>FT</v>
          </cell>
          <cell r="D7030" t="str">
            <v>DROP CABLE, 6 FIBER</v>
          </cell>
          <cell r="G7030">
            <v>0</v>
          </cell>
        </row>
        <row r="7031">
          <cell r="A7031" t="str">
            <v>804E32021</v>
          </cell>
          <cell r="C7031" t="str">
            <v>FT</v>
          </cell>
          <cell r="D7031" t="str">
            <v>DROP CABLE, 6 FIBER, AS PER PLAN</v>
          </cell>
          <cell r="G7031">
            <v>0</v>
          </cell>
        </row>
        <row r="7032">
          <cell r="A7032" t="str">
            <v>804E32040</v>
          </cell>
          <cell r="C7032" t="str">
            <v>FT</v>
          </cell>
          <cell r="D7032" t="str">
            <v>DROP CABLE, 12 FIBER</v>
          </cell>
          <cell r="G7032">
            <v>0</v>
          </cell>
        </row>
        <row r="7033">
          <cell r="A7033" t="str">
            <v>804E32060</v>
          </cell>
          <cell r="C7033" t="str">
            <v>FT</v>
          </cell>
          <cell r="D7033" t="str">
            <v>DROP CABLE, 24 FIBER</v>
          </cell>
          <cell r="F7033" t="str">
            <v>CHECK UNIT OF MEASURE</v>
          </cell>
          <cell r="G7033">
            <v>0</v>
          </cell>
        </row>
        <row r="7034">
          <cell r="A7034" t="str">
            <v>804E32070</v>
          </cell>
          <cell r="C7034" t="str">
            <v>FT</v>
          </cell>
          <cell r="D7034" t="str">
            <v>DROP CABLE, 48 FIBER</v>
          </cell>
          <cell r="G7034">
            <v>0</v>
          </cell>
        </row>
        <row r="7035">
          <cell r="A7035" t="str">
            <v>804E32080</v>
          </cell>
          <cell r="C7035" t="str">
            <v>FT</v>
          </cell>
          <cell r="D7035" t="str">
            <v>DROP CABLE, 72 FIBER</v>
          </cell>
          <cell r="G7035">
            <v>0</v>
          </cell>
        </row>
        <row r="7036">
          <cell r="A7036" t="str">
            <v>804E32990</v>
          </cell>
          <cell r="C7036" t="str">
            <v>EACH</v>
          </cell>
          <cell r="D7036" t="str">
            <v>FIBER OPTIC PATCH CORD, 2 FIBER</v>
          </cell>
          <cell r="G7036">
            <v>0</v>
          </cell>
        </row>
        <row r="7037">
          <cell r="A7037" t="str">
            <v>804E33000</v>
          </cell>
          <cell r="C7037" t="str">
            <v>EACH</v>
          </cell>
          <cell r="D7037" t="str">
            <v>FIBER OPTIC PATCH CORD, 4 FIBER</v>
          </cell>
          <cell r="G7037">
            <v>0</v>
          </cell>
        </row>
        <row r="7038">
          <cell r="A7038" t="str">
            <v>804E33001</v>
          </cell>
          <cell r="C7038" t="str">
            <v>EACH</v>
          </cell>
          <cell r="D7038" t="str">
            <v>FIBER OPTIC PATCH CORD, 4 FIBER, AS PER PLAN</v>
          </cell>
          <cell r="G7038">
            <v>0</v>
          </cell>
        </row>
        <row r="7039">
          <cell r="A7039" t="str">
            <v>804E33990</v>
          </cell>
          <cell r="C7039" t="str">
            <v>EACH</v>
          </cell>
          <cell r="D7039" t="str">
            <v>FIBER OPTIC PATCH CORD, 1 FIBER</v>
          </cell>
          <cell r="G7039">
            <v>0</v>
          </cell>
        </row>
        <row r="7040">
          <cell r="A7040" t="str">
            <v>804E33991</v>
          </cell>
          <cell r="C7040" t="str">
            <v>EACH</v>
          </cell>
          <cell r="D7040" t="str">
            <v>FIBER OPTIC PATCH CORD, 1 FIBER, AS PER PLAN</v>
          </cell>
          <cell r="G7040">
            <v>0</v>
          </cell>
        </row>
        <row r="7041">
          <cell r="A7041" t="str">
            <v>804E33996</v>
          </cell>
          <cell r="C7041" t="str">
            <v>EACH</v>
          </cell>
          <cell r="D7041" t="str">
            <v>FIBER TERMINATION PANEL, 2 FIBER</v>
          </cell>
          <cell r="G7041">
            <v>0</v>
          </cell>
        </row>
        <row r="7042">
          <cell r="A7042" t="str">
            <v>804E34000</v>
          </cell>
          <cell r="C7042" t="str">
            <v>EACH</v>
          </cell>
          <cell r="D7042" t="str">
            <v>FIBER TERMINATION PANEL, 6 FIBER</v>
          </cell>
          <cell r="G7042">
            <v>0</v>
          </cell>
        </row>
        <row r="7043">
          <cell r="A7043" t="str">
            <v>804E34001</v>
          </cell>
          <cell r="C7043" t="str">
            <v>EACH</v>
          </cell>
          <cell r="D7043" t="str">
            <v>FIBER TERMINATION PANEL, 6 FIBER, AS PER PLAN</v>
          </cell>
          <cell r="G7043">
            <v>0</v>
          </cell>
        </row>
        <row r="7044">
          <cell r="A7044" t="str">
            <v>804E34012</v>
          </cell>
          <cell r="C7044" t="str">
            <v>EACH</v>
          </cell>
          <cell r="D7044" t="str">
            <v>FIBER TERMINATION PANEL, 12 FIBER</v>
          </cell>
          <cell r="G7044">
            <v>0</v>
          </cell>
        </row>
        <row r="7045">
          <cell r="A7045" t="str">
            <v>804E34013</v>
          </cell>
          <cell r="C7045" t="str">
            <v>EACH</v>
          </cell>
          <cell r="D7045" t="str">
            <v>FIBER TERMINATION PANEL, 12 FIBER, AS PER PLAN</v>
          </cell>
          <cell r="G7045">
            <v>0</v>
          </cell>
        </row>
        <row r="7046">
          <cell r="A7046" t="str">
            <v>804E34022</v>
          </cell>
          <cell r="C7046" t="str">
            <v>EACH</v>
          </cell>
          <cell r="D7046" t="str">
            <v>FIBER TERMINATION PANEL, 24 FIBER</v>
          </cell>
          <cell r="G7046">
            <v>0</v>
          </cell>
        </row>
        <row r="7047">
          <cell r="A7047" t="str">
            <v>804E34023</v>
          </cell>
          <cell r="C7047" t="str">
            <v>EACH</v>
          </cell>
          <cell r="D7047" t="str">
            <v>FIBER TERMINATION PANEL, 24 FIBER, AS PER PLAN</v>
          </cell>
          <cell r="G7047">
            <v>0</v>
          </cell>
        </row>
        <row r="7048">
          <cell r="A7048" t="str">
            <v>804E34026</v>
          </cell>
          <cell r="C7048" t="str">
            <v>EACH</v>
          </cell>
          <cell r="D7048" t="str">
            <v>FIBER TERMINATION PANEL, 36 FIBER</v>
          </cell>
          <cell r="G7048">
            <v>0</v>
          </cell>
        </row>
        <row r="7049">
          <cell r="A7049" t="str">
            <v>804E34030</v>
          </cell>
          <cell r="C7049" t="str">
            <v>EACH</v>
          </cell>
          <cell r="D7049" t="str">
            <v>FIBER TERMINATION PANEL, 48 FIBER</v>
          </cell>
          <cell r="G7049">
            <v>0</v>
          </cell>
        </row>
        <row r="7050">
          <cell r="A7050" t="str">
            <v>804E34031</v>
          </cell>
          <cell r="C7050" t="str">
            <v>EACH</v>
          </cell>
          <cell r="D7050" t="str">
            <v>FIBER TERMINATION PANEL, 48 FIBER, AS PER PLAN</v>
          </cell>
          <cell r="G7050">
            <v>0</v>
          </cell>
        </row>
        <row r="7051">
          <cell r="A7051" t="str">
            <v>804E34042</v>
          </cell>
          <cell r="C7051" t="str">
            <v>EACH</v>
          </cell>
          <cell r="D7051" t="str">
            <v>FIBER TERMINATION PANEL, 72 FIBER</v>
          </cell>
          <cell r="G7051">
            <v>0</v>
          </cell>
        </row>
        <row r="7052">
          <cell r="A7052" t="str">
            <v>804E34062</v>
          </cell>
          <cell r="C7052" t="str">
            <v>EACH</v>
          </cell>
          <cell r="D7052" t="str">
            <v>FIBER TERMINATION PANEL, 144 FIBER</v>
          </cell>
          <cell r="G7052">
            <v>0</v>
          </cell>
        </row>
        <row r="7053">
          <cell r="A7053" t="str">
            <v>804E34082</v>
          </cell>
          <cell r="C7053" t="str">
            <v>EACH</v>
          </cell>
          <cell r="D7053" t="str">
            <v>FIBER TERMINATION PANEL, 288 FIBER</v>
          </cell>
          <cell r="G7053">
            <v>0</v>
          </cell>
        </row>
        <row r="7054">
          <cell r="A7054" t="str">
            <v>804E35000</v>
          </cell>
          <cell r="C7054" t="str">
            <v>EACH</v>
          </cell>
          <cell r="D7054" t="str">
            <v>FUSION SPLICE</v>
          </cell>
          <cell r="G7054">
            <v>0</v>
          </cell>
        </row>
        <row r="7055">
          <cell r="A7055" t="str">
            <v>804E35001</v>
          </cell>
          <cell r="C7055" t="str">
            <v>EACH</v>
          </cell>
          <cell r="D7055" t="str">
            <v>FUSION SPLICE, AS PER PLAN</v>
          </cell>
          <cell r="G7055">
            <v>0</v>
          </cell>
        </row>
        <row r="7056">
          <cell r="A7056" t="str">
            <v>804E37000</v>
          </cell>
          <cell r="C7056" t="str">
            <v>EACH</v>
          </cell>
          <cell r="D7056" t="str">
            <v>SPLICE ENCLOSURE, BUTT STYLE</v>
          </cell>
          <cell r="G7056">
            <v>0</v>
          </cell>
        </row>
        <row r="7057">
          <cell r="A7057" t="str">
            <v>804E37001</v>
          </cell>
          <cell r="C7057" t="str">
            <v>EACH</v>
          </cell>
          <cell r="D7057" t="str">
            <v>SPLICE ENCLOSURE, AS PER PLAN</v>
          </cell>
          <cell r="G7057">
            <v>0</v>
          </cell>
        </row>
        <row r="7058">
          <cell r="A7058" t="str">
            <v>804E37002</v>
          </cell>
          <cell r="C7058" t="str">
            <v>EACH</v>
          </cell>
          <cell r="D7058" t="str">
            <v>SPLICE ENCLOSURE, IN-LINE</v>
          </cell>
          <cell r="G7058">
            <v>0</v>
          </cell>
        </row>
        <row r="7059">
          <cell r="A7059" t="str">
            <v>804E37500</v>
          </cell>
          <cell r="C7059" t="str">
            <v>EACH</v>
          </cell>
          <cell r="D7059" t="str">
            <v>FIBER OPTIC CONNECTOR</v>
          </cell>
          <cell r="G7059">
            <v>0</v>
          </cell>
        </row>
        <row r="7060">
          <cell r="A7060" t="str">
            <v>804E37501</v>
          </cell>
          <cell r="C7060" t="str">
            <v>EACH</v>
          </cell>
          <cell r="D7060" t="str">
            <v>FIBER OPTIC CONNECTOR, AS PER PLAN</v>
          </cell>
          <cell r="G7060">
            <v>0</v>
          </cell>
        </row>
        <row r="7061">
          <cell r="A7061" t="str">
            <v>804E37700</v>
          </cell>
          <cell r="C7061" t="str">
            <v>LS</v>
          </cell>
          <cell r="D7061" t="str">
            <v>FIBER OPTIC CABLE TESTING</v>
          </cell>
          <cell r="G7061">
            <v>0</v>
          </cell>
        </row>
        <row r="7062">
          <cell r="A7062" t="str">
            <v>804E37701</v>
          </cell>
          <cell r="C7062" t="str">
            <v>LS</v>
          </cell>
          <cell r="D7062" t="str">
            <v>FIBER OPTIC CABLE TESTING, AS PER PLAN</v>
          </cell>
          <cell r="G7062">
            <v>0</v>
          </cell>
        </row>
        <row r="7063">
          <cell r="A7063" t="str">
            <v>804E37800</v>
          </cell>
          <cell r="C7063" t="str">
            <v>LS</v>
          </cell>
          <cell r="D7063" t="str">
            <v>FIBER OPTIC TRAINING</v>
          </cell>
          <cell r="G7063">
            <v>0</v>
          </cell>
        </row>
        <row r="7064">
          <cell r="A7064" t="str">
            <v>804E38000</v>
          </cell>
          <cell r="C7064" t="str">
            <v>EACH</v>
          </cell>
          <cell r="D7064" t="str">
            <v>FIBER OPTIC CABLE MODEM</v>
          </cell>
          <cell r="G7064">
            <v>0</v>
          </cell>
        </row>
        <row r="7065">
          <cell r="A7065" t="str">
            <v>804E38001</v>
          </cell>
          <cell r="C7065" t="str">
            <v>EACH</v>
          </cell>
          <cell r="D7065" t="str">
            <v>FIBER OPTIC CABLE MODEM, AS PER PLAN</v>
          </cell>
          <cell r="G7065">
            <v>0</v>
          </cell>
        </row>
        <row r="7066">
          <cell r="A7066" t="str">
            <v>804E98000</v>
          </cell>
          <cell r="C7066" t="str">
            <v>FT</v>
          </cell>
          <cell r="D7066" t="str">
            <v>FIBER OPTIC CABLE, MISC.:</v>
          </cell>
          <cell r="F7066" t="str">
            <v>(Required) ADD SUPPLEMENTAL DESCRIPTION</v>
          </cell>
          <cell r="G7066">
            <v>1</v>
          </cell>
        </row>
        <row r="7067">
          <cell r="A7067" t="str">
            <v>804E98100</v>
          </cell>
          <cell r="C7067" t="str">
            <v>EACH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804E98200</v>
          </cell>
          <cell r="C7068" t="str">
            <v>LS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804E99000</v>
          </cell>
          <cell r="B7069" t="str">
            <v>Y</v>
          </cell>
          <cell r="C7069" t="str">
            <v>LS</v>
          </cell>
          <cell r="D7069" t="str">
            <v>SPECIAL - FIBER OPTIC CABLE AND COMPONENTS</v>
          </cell>
          <cell r="F7069" t="str">
            <v>DESIGN BUILD PROJECTS ONLY</v>
          </cell>
          <cell r="G7069">
            <v>0</v>
          </cell>
        </row>
        <row r="7070">
          <cell r="A7070" t="str">
            <v>805E00100</v>
          </cell>
          <cell r="C7070" t="str">
            <v>EACH</v>
          </cell>
          <cell r="D7070" t="str">
            <v>GLOBAL POSITIONING SYSTEM CLOCK ASSEMBLY</v>
          </cell>
          <cell r="G7070">
            <v>0</v>
          </cell>
        </row>
        <row r="7071">
          <cell r="A7071" t="str">
            <v>805E00101</v>
          </cell>
          <cell r="C7071" t="str">
            <v>EACH</v>
          </cell>
          <cell r="D7071" t="str">
            <v>GLOBAL POSITIONING SYSTEM CLOCK ASSEMBLY, AS PER PLAN</v>
          </cell>
          <cell r="G7071">
            <v>0</v>
          </cell>
        </row>
        <row r="7072">
          <cell r="A7072" t="str">
            <v>807E10000</v>
          </cell>
          <cell r="C7072" t="str">
            <v>MILE</v>
          </cell>
          <cell r="D7072" t="str">
            <v>WET REFLECTIVE TRAFFIC PAINT, EDGE LINE, 4"</v>
          </cell>
          <cell r="F7072" t="str">
            <v>(Optional) SPECIFY IF PERFORMANCE TESTING</v>
          </cell>
          <cell r="G7072">
            <v>2</v>
          </cell>
        </row>
        <row r="7073">
          <cell r="A7073" t="str">
            <v>807E10010</v>
          </cell>
          <cell r="C7073" t="str">
            <v>MILE</v>
          </cell>
          <cell r="D7073" t="str">
            <v>WET REFLECTIVE TRAFFIC PAINT, EDGE LINE, 6"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807E10100</v>
          </cell>
          <cell r="C7074" t="str">
            <v>MILE</v>
          </cell>
          <cell r="D7074" t="str">
            <v>WET REFLECTIVE TRAFFIC PAINT, LANE LINE, 4"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807E10110</v>
          </cell>
          <cell r="C7075" t="str">
            <v>MILE</v>
          </cell>
          <cell r="D7075" t="str">
            <v>WET REFLECTIVE TRAFFIC PAINT, LANE LINE, 6"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807E10200</v>
          </cell>
          <cell r="C7076" t="str">
            <v>MILE</v>
          </cell>
          <cell r="D7076" t="str">
            <v>WET REFLECTIVE TRAFFIC PAINT, CENTER LINE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807E10300</v>
          </cell>
          <cell r="C7077" t="str">
            <v>FT</v>
          </cell>
          <cell r="D7077" t="str">
            <v>WET REFLECTIVE TRAFFIC PAINT, CHANNELIZING LINE, 8"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807E10310</v>
          </cell>
          <cell r="C7078" t="str">
            <v>FT</v>
          </cell>
          <cell r="D7078" t="str">
            <v>WET REFLECTIVE TRAFFIC PAINT, CHANNELIZING LINE, 12"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807E10400</v>
          </cell>
          <cell r="C7079" t="str">
            <v>FT</v>
          </cell>
          <cell r="D7079" t="str">
            <v>WET REFLECTIVE TRAFFIC PAINT, DOTTED LINE, 4"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807E10410</v>
          </cell>
          <cell r="C7080" t="str">
            <v>FT</v>
          </cell>
          <cell r="D7080" t="str">
            <v>WET REFLECTIVE TRAFFIC PAINT, DOTTED LINE, 6"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807E10420</v>
          </cell>
          <cell r="C7081" t="str">
            <v>FT</v>
          </cell>
          <cell r="D7081" t="str">
            <v>WET REFLECTIVE TRAFFIC PAINT, DOTTED LINE, 8"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807E10430</v>
          </cell>
          <cell r="C7082" t="str">
            <v>FT</v>
          </cell>
          <cell r="D7082" t="str">
            <v>WET REFLECTIVE TRAFFIC PAINT, DOTTED LINE, 12"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807E11000</v>
          </cell>
          <cell r="C7083" t="str">
            <v>MILE</v>
          </cell>
          <cell r="D7083" t="str">
            <v>WET REFLECTIVE POLYESTER PAVEMENT MARKING, EDGE LINE, 4"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807E11010</v>
          </cell>
          <cell r="C7084" t="str">
            <v>MILE</v>
          </cell>
          <cell r="D7084" t="str">
            <v>WET REFLECTIVE POLYESTER PAVEMENT MARKING, EDGE LINE, 6"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807E11100</v>
          </cell>
          <cell r="C7085" t="str">
            <v>MILE</v>
          </cell>
          <cell r="D7085" t="str">
            <v>WET REFLECTIVE POLYESTER PAVEMENT MARKING, LANE LINE, 4"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807E11110</v>
          </cell>
          <cell r="C7086" t="str">
            <v>MILE</v>
          </cell>
          <cell r="D7086" t="str">
            <v>WET REFLECTIVE POLYESTER PAVEMENT MARKING, LANE LINE, 6"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807E11200</v>
          </cell>
          <cell r="C7087" t="str">
            <v>MILE</v>
          </cell>
          <cell r="D7087" t="str">
            <v>WET REFLECTIVE POLYESTER PAVEMENT MARKING, CENTER LINE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807E11300</v>
          </cell>
          <cell r="C7088" t="str">
            <v>FT</v>
          </cell>
          <cell r="D7088" t="str">
            <v>WET REFLECTIVE POLYESTER PAVEMENT MARKING, CHANNELIZING LINE, 8"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807E11310</v>
          </cell>
          <cell r="C7089" t="str">
            <v>FT</v>
          </cell>
          <cell r="D7089" t="str">
            <v>WET REFLECTIVE POLYESTER PAVEMENT MARKING, CHANNELIZING LINE, 12"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807E11400</v>
          </cell>
          <cell r="C7090" t="str">
            <v>FT</v>
          </cell>
          <cell r="D7090" t="str">
            <v>WET REFLECTIVE POLYESTER PAVEMENT MARKING, DOTTED LINE, 4"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807E11410</v>
          </cell>
          <cell r="C7091" t="str">
            <v>FT</v>
          </cell>
          <cell r="D7091" t="str">
            <v>WET REFLECTIVE POLYESTER PAVEMENT MARKING, DOTTED LINE, 6"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807E11420</v>
          </cell>
          <cell r="C7092" t="str">
            <v>FT</v>
          </cell>
          <cell r="D7092" t="str">
            <v>WET REFLECTIVE POLYESTER PAVEMENT MARKING, DOTTED LINE, 8"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807E11430</v>
          </cell>
          <cell r="C7093" t="str">
            <v>FT</v>
          </cell>
          <cell r="D7093" t="str">
            <v>WET REFLECTIVE POLYESTER PAVEMENT MARKING, DOTTED LINE, 12"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807E12000</v>
          </cell>
          <cell r="C7094" t="str">
            <v>MILE</v>
          </cell>
          <cell r="D7094" t="str">
            <v>WET REFLECTIVE EPOXY PAVEMENT MARKING, EDGE LINE, 4"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807E12010</v>
          </cell>
          <cell r="C7095" t="str">
            <v>MILE</v>
          </cell>
          <cell r="D7095" t="str">
            <v>WET REFLECTIVE EPOXY PAVEMENT MARKING, EDGE LINE, 6"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807E12100</v>
          </cell>
          <cell r="C7096" t="str">
            <v>MILE</v>
          </cell>
          <cell r="D7096" t="str">
            <v>WET REFLECTIVE EPOXY PAVEMENT MARKING, LANE LINE, 4"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807E12110</v>
          </cell>
          <cell r="C7097" t="str">
            <v>MILE</v>
          </cell>
          <cell r="D7097" t="str">
            <v>WET REFLECTIVE EPOXY PAVEMENT MARKING, LANE LINE, 6"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807E12200</v>
          </cell>
          <cell r="C7098" t="str">
            <v>MILE</v>
          </cell>
          <cell r="D7098" t="str">
            <v>WET REFLECTIVE EPOXY PAVEMENT MARKING, CENTER LINE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807E12300</v>
          </cell>
          <cell r="C7099" t="str">
            <v>FT</v>
          </cell>
          <cell r="D7099" t="str">
            <v>WET REFLECTIVE EPOXY PAVEMENT MARKING, CHANNELIZING LINE, 8"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807E12310</v>
          </cell>
          <cell r="C7100" t="str">
            <v>FT</v>
          </cell>
          <cell r="D7100" t="str">
            <v>WET REFLECTIVE EPOXY PAVEMENT MARKING, CHANNELIZING LINE, 12"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807E12400</v>
          </cell>
          <cell r="C7101" t="str">
            <v>FT</v>
          </cell>
          <cell r="D7101" t="str">
            <v>WET REFLECTIVE EPOXY PAVEMENT MARKING, DOTTED LINE, 4"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807E12410</v>
          </cell>
          <cell r="C7102" t="str">
            <v>FT</v>
          </cell>
          <cell r="D7102" t="str">
            <v>WET REFLECTIVE EPOXY PAVEMENT MARKING, DOTTED LINE, 6"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807E12420</v>
          </cell>
          <cell r="C7103" t="str">
            <v>FT</v>
          </cell>
          <cell r="D7103" t="str">
            <v>WET REFLECTIVE EPOXY PAVEMENT MARKING, DOTTED LINE, 8"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807E12430</v>
          </cell>
          <cell r="C7104" t="str">
            <v>FT</v>
          </cell>
          <cell r="D7104" t="str">
            <v>WET REFLECTIVE EPOXY PAVEMENT MARKING, DOTTED LINE, 12"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807E13000</v>
          </cell>
          <cell r="C7105" t="str">
            <v>MILE</v>
          </cell>
          <cell r="D7105" t="str">
            <v>WET REFLECTIVE SPRAY THERMOPLASTIC PAVEMENT MARKING, EDGE LINE, 4"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807E13010</v>
          </cell>
          <cell r="C7106" t="str">
            <v>MILE</v>
          </cell>
          <cell r="D7106" t="str">
            <v>WET REFLECTIVE SPRAY THERMOPLASTIC PAVEMENT MARKING, EDGE LINE, 6"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807E13100</v>
          </cell>
          <cell r="C7107" t="str">
            <v>MILE</v>
          </cell>
          <cell r="D7107" t="str">
            <v>WET REFLECTIVE SPRAY THERMOPLASTIC PAVEMENT MARKING, LANE LINE, 4"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807E13110</v>
          </cell>
          <cell r="C7108" t="str">
            <v>MILE</v>
          </cell>
          <cell r="D7108" t="str">
            <v>WET REFLECTIVE SPRAY THERMOPLASTIC PAVEMENT MARKING, LANE LINE, 6"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807E13200</v>
          </cell>
          <cell r="C7109" t="str">
            <v>MILE</v>
          </cell>
          <cell r="D7109" t="str">
            <v>WET REFLECTIVE SPRAY THERMOPLASTIC PAVEMENT MARKING, CENTER LINE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807E13300</v>
          </cell>
          <cell r="C7110" t="str">
            <v>FT</v>
          </cell>
          <cell r="D7110" t="str">
            <v>WET REFLECTIVE SPRAY THERMOPLASTIC PAVEMENT MARKING, CHANNELIZING LINE, 8"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807E13310</v>
          </cell>
          <cell r="C7111" t="str">
            <v>FT</v>
          </cell>
          <cell r="D7111" t="str">
            <v>WET REFLECTIVE SPRAY THERMOPLASTIC PAVEMENT MARKING, CHANNELIZING LINE, 12"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807E13400</v>
          </cell>
          <cell r="C7112" t="str">
            <v>FT</v>
          </cell>
          <cell r="D7112" t="str">
            <v>WET REFLECTIVE SPRAY THERMOPLASTIC PAVEMENT MARKING, DOTTED LINE, 4"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807E13410</v>
          </cell>
          <cell r="C7113" t="str">
            <v>FT</v>
          </cell>
          <cell r="D7113" t="str">
            <v>WET REFLECTIVE SPRAY THERMOPLASTIC PAVEMENT MARKING, DOTTED LINE, 6"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807E13420</v>
          </cell>
          <cell r="C7114" t="str">
            <v>FT</v>
          </cell>
          <cell r="D7114" t="str">
            <v>WET REFLECTIVE SPRAY THERMOPLASTIC PAVEMENT MARKING, DOTTED LINE, 8"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807E13430</v>
          </cell>
          <cell r="C7115" t="str">
            <v>FT</v>
          </cell>
          <cell r="D7115" t="str">
            <v>WET REFLECTIVE SPRAY THERMOPLASTIC PAVEMENT MARKING, DOTTED LINE, 12"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807E14000</v>
          </cell>
          <cell r="C7116" t="str">
            <v>MILE</v>
          </cell>
          <cell r="D7116" t="str">
            <v>WET REFLECTIVE THERMOPLASTIC PAVEMENT MARKING, EDGE LINE, 4"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807E14010</v>
          </cell>
          <cell r="C7117" t="str">
            <v>MILE</v>
          </cell>
          <cell r="D7117" t="str">
            <v>WET REFLECTIVE THERMOPLASTIC PAVEMENT MARKING, EDGE LINE, 6"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807E14100</v>
          </cell>
          <cell r="C7118" t="str">
            <v>MILE</v>
          </cell>
          <cell r="D7118" t="str">
            <v>WET REFLECTIVE THERMOPLASTIC PAVEMENT MARKING, LANE LINE, 4"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807E14110</v>
          </cell>
          <cell r="C7119" t="str">
            <v>MILE</v>
          </cell>
          <cell r="D7119" t="str">
            <v>WET REFLECTIVE THERMOPLASTIC PAVEMENT MARKING, LANE LINE, 6"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807E14200</v>
          </cell>
          <cell r="C7120" t="str">
            <v>MILE</v>
          </cell>
          <cell r="D7120" t="str">
            <v>WET REFLECTIVE THERMOPLASTIC PAVEMENT MARKING, CENTER LINE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807E14300</v>
          </cell>
          <cell r="C7121" t="str">
            <v>FT</v>
          </cell>
          <cell r="D7121" t="str">
            <v>WET REFLECTIVE THERMOPLASTIC PAVEMENT MARKING, CHANNELIZING LINE, 8"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807E14310</v>
          </cell>
          <cell r="C7122" t="str">
            <v>FT</v>
          </cell>
          <cell r="D7122" t="str">
            <v>WET REFLECTIVE THERMOPLASTIC PAVEMENT MARKING, CHANNELIZING LINE, 12"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807E14400</v>
          </cell>
          <cell r="C7123" t="str">
            <v>FT</v>
          </cell>
          <cell r="D7123" t="str">
            <v>WET REFLECTIVE THERMOPLASTIC PAVEMENT MARKING, DOTTED LINE, 4"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807E14410</v>
          </cell>
          <cell r="C7124" t="str">
            <v>FT</v>
          </cell>
          <cell r="D7124" t="str">
            <v>WET REFLECTIVE THERMOPLASTIC PAVEMENT MARKING, DOTTED LINE, 6"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807E14420</v>
          </cell>
          <cell r="C7125" t="str">
            <v>FT</v>
          </cell>
          <cell r="D7125" t="str">
            <v>WET REFLECTIVE THERMOPLASTIC PAVEMENT MARKING, DOTTED LINE, 8"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807E14430</v>
          </cell>
          <cell r="C7126" t="str">
            <v>FT</v>
          </cell>
          <cell r="D7126" t="str">
            <v>WET REFLECTIVE THERMOPLASTIC PAVEMENT MARKING, DOTTED LINE, 12"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807E20000</v>
          </cell>
          <cell r="C7127" t="str">
            <v>LS</v>
          </cell>
          <cell r="D7127" t="str">
            <v>FINAL ACCEPTANCE TESTING</v>
          </cell>
          <cell r="G7127">
            <v>0</v>
          </cell>
        </row>
        <row r="7128">
          <cell r="A7128" t="str">
            <v>808E18700</v>
          </cell>
          <cell r="C7128" t="str">
            <v>SNMT</v>
          </cell>
          <cell r="D7128" t="str">
            <v>DIGITAL SPEED LIMIT (DSL) SIGN ASSEMBLY</v>
          </cell>
          <cell r="G7128">
            <v>0</v>
          </cell>
        </row>
        <row r="7129">
          <cell r="A7129" t="str">
            <v>809E00500</v>
          </cell>
          <cell r="C7129" t="str">
            <v>EACH</v>
          </cell>
          <cell r="D7129" t="str">
            <v>ITS JUNCTION BOX, 17x30x12 INCHES</v>
          </cell>
          <cell r="G7129">
            <v>0</v>
          </cell>
        </row>
        <row r="7130">
          <cell r="A7130" t="str">
            <v>809E00510</v>
          </cell>
          <cell r="C7130" t="str">
            <v>EACH</v>
          </cell>
          <cell r="D7130" t="str">
            <v>ITS JUNCTION BOX, 17x30x18 INCHES</v>
          </cell>
          <cell r="G7130">
            <v>0</v>
          </cell>
        </row>
        <row r="7131">
          <cell r="A7131" t="str">
            <v>809E00520</v>
          </cell>
          <cell r="C7131" t="str">
            <v>EACH</v>
          </cell>
          <cell r="D7131" t="str">
            <v>ITS JUNCTION BOX, 17x30x24 INCHES</v>
          </cell>
          <cell r="G7131">
            <v>0</v>
          </cell>
        </row>
        <row r="7132">
          <cell r="A7132" t="str">
            <v>809E00530</v>
          </cell>
          <cell r="C7132" t="str">
            <v>EACH</v>
          </cell>
          <cell r="D7132" t="str">
            <v>ITS JUNCTION BOX, 17x24x6 INCHES</v>
          </cell>
          <cell r="G7132">
            <v>0</v>
          </cell>
        </row>
        <row r="7133">
          <cell r="A7133" t="str">
            <v>809E01900</v>
          </cell>
          <cell r="C7133" t="str">
            <v>EACH</v>
          </cell>
          <cell r="D7133" t="str">
            <v>ITS PULL BOX WITH PAD AND STANDARD LID ASSEMBLY, 32" WIDE, TYPE 1</v>
          </cell>
          <cell r="G7133">
            <v>0</v>
          </cell>
        </row>
        <row r="7134">
          <cell r="A7134" t="str">
            <v>809E01920</v>
          </cell>
          <cell r="C7134" t="str">
            <v>EACH</v>
          </cell>
          <cell r="D7134" t="str">
            <v>ITS PULL BOX WITH PAD AND HINGED LID ASSEMBLY, 32" WIDE, TYPE 1</v>
          </cell>
          <cell r="G7134">
            <v>0</v>
          </cell>
        </row>
        <row r="7135">
          <cell r="A7135" t="str">
            <v>809E02000</v>
          </cell>
          <cell r="C7135" t="str">
            <v>EACH</v>
          </cell>
          <cell r="D7135" t="str">
            <v>32" ITS PULL BOX WITH PAD AND STANDARD LID ASSEMBLY, TYPE 2</v>
          </cell>
          <cell r="G7135">
            <v>0</v>
          </cell>
        </row>
        <row r="7136">
          <cell r="A7136" t="str">
            <v>809E02002</v>
          </cell>
          <cell r="C7136" t="str">
            <v>EACH</v>
          </cell>
          <cell r="D7136" t="str">
            <v>32" ITS PULL BOX WITH PAD AND HINGED LID ASSEMBLY, TYPE 2</v>
          </cell>
          <cell r="G7136">
            <v>0</v>
          </cell>
        </row>
        <row r="7137">
          <cell r="A7137" t="str">
            <v>809E02004</v>
          </cell>
          <cell r="C7137" t="str">
            <v>EACH</v>
          </cell>
          <cell r="D7137" t="str">
            <v>48" ITS PULL BOX WITH PAD AND STANDARD LID ASSEMBLY, TYPE 1</v>
          </cell>
          <cell r="G7137">
            <v>0</v>
          </cell>
        </row>
        <row r="7138">
          <cell r="A7138" t="str">
            <v>809E02006</v>
          </cell>
          <cell r="C7138" t="str">
            <v>EACH</v>
          </cell>
          <cell r="D7138" t="str">
            <v>48" ITS PULL BOX WITH PAD AND STANDARD LID ASSEMBLY, TYPE 2</v>
          </cell>
          <cell r="G7138">
            <v>0</v>
          </cell>
        </row>
        <row r="7139">
          <cell r="A7139" t="str">
            <v>809E02008</v>
          </cell>
          <cell r="C7139" t="str">
            <v>EACH</v>
          </cell>
          <cell r="D7139" t="str">
            <v>48" ITS PULL BOX WITH PAD AND HINGED LID ASSEMBLY, TYPE 1</v>
          </cell>
          <cell r="G7139">
            <v>0</v>
          </cell>
        </row>
        <row r="7140">
          <cell r="A7140" t="str">
            <v>809E02010</v>
          </cell>
          <cell r="C7140" t="str">
            <v>EACH</v>
          </cell>
          <cell r="D7140" t="str">
            <v>48" ITS PULL BOX WITH PAD AND HINGED LID ASSEMBLY, TYPE 2</v>
          </cell>
          <cell r="G7140">
            <v>0</v>
          </cell>
        </row>
        <row r="7141">
          <cell r="A7141" t="str">
            <v>809E10000</v>
          </cell>
          <cell r="C7141" t="str">
            <v>FT</v>
          </cell>
          <cell r="D7141" t="str">
            <v>TRACER WIRE</v>
          </cell>
          <cell r="G7141">
            <v>0</v>
          </cell>
        </row>
        <row r="7142">
          <cell r="A7142" t="str">
            <v>809E11000</v>
          </cell>
          <cell r="C7142" t="str">
            <v>EACH</v>
          </cell>
          <cell r="D7142" t="str">
            <v>COMMUNICATION CABLE MARKER</v>
          </cell>
          <cell r="G7142">
            <v>0</v>
          </cell>
        </row>
        <row r="7143">
          <cell r="A7143" t="str">
            <v>809E20000</v>
          </cell>
          <cell r="C7143" t="str">
            <v>FT</v>
          </cell>
          <cell r="D7143" t="str">
            <v>MICRO-DUCT PATHWAY, 1 CELL 14/10</v>
          </cell>
          <cell r="G7143">
            <v>0</v>
          </cell>
        </row>
        <row r="7144">
          <cell r="A7144" t="str">
            <v>809E20010</v>
          </cell>
          <cell r="C7144" t="str">
            <v>FT</v>
          </cell>
          <cell r="D7144" t="str">
            <v>MICRO-DUCT PATHWAY, 2 CELL 14/10</v>
          </cell>
          <cell r="G7144">
            <v>0</v>
          </cell>
        </row>
        <row r="7145">
          <cell r="A7145" t="str">
            <v>809E20020</v>
          </cell>
          <cell r="C7145" t="str">
            <v>FT</v>
          </cell>
          <cell r="D7145" t="str">
            <v>MICRO-DUCT PATHWAY, 4 CELL 14/10</v>
          </cell>
          <cell r="G7145">
            <v>0</v>
          </cell>
        </row>
        <row r="7146">
          <cell r="A7146" t="str">
            <v>809E20030</v>
          </cell>
          <cell r="C7146" t="str">
            <v>FT</v>
          </cell>
          <cell r="D7146" t="str">
            <v>MICRO-DUCT PATHWAY, 7 CELL 14/10</v>
          </cell>
          <cell r="G7146">
            <v>0</v>
          </cell>
        </row>
        <row r="7147">
          <cell r="A7147" t="str">
            <v>809E20100</v>
          </cell>
          <cell r="C7147" t="str">
            <v>FT</v>
          </cell>
          <cell r="D7147" t="str">
            <v>MICRO-DUCT PATHWAY, 1 CELL 22/16</v>
          </cell>
          <cell r="G7147">
            <v>0</v>
          </cell>
        </row>
        <row r="7148">
          <cell r="A7148" t="str">
            <v>809E20110</v>
          </cell>
          <cell r="C7148" t="str">
            <v>FT</v>
          </cell>
          <cell r="D7148" t="str">
            <v>MICRO-DUCT PATHWAY, 2 CELL 22/16</v>
          </cell>
          <cell r="G7148">
            <v>0</v>
          </cell>
        </row>
        <row r="7149">
          <cell r="A7149" t="str">
            <v>809E20120</v>
          </cell>
          <cell r="C7149" t="str">
            <v>FT</v>
          </cell>
          <cell r="D7149" t="str">
            <v>MICRO-DUCT PATHWAY, 4 CELL 22/16</v>
          </cell>
          <cell r="G7149">
            <v>0</v>
          </cell>
        </row>
        <row r="7150">
          <cell r="A7150" t="str">
            <v>809E20130</v>
          </cell>
          <cell r="C7150" t="str">
            <v>FT</v>
          </cell>
          <cell r="D7150" t="str">
            <v>MICRO-DUCT PATHWAY, 7 CELL 22/16</v>
          </cell>
          <cell r="G7150">
            <v>0</v>
          </cell>
        </row>
        <row r="7151">
          <cell r="A7151" t="str">
            <v>809E21000</v>
          </cell>
          <cell r="C7151" t="str">
            <v>FT</v>
          </cell>
          <cell r="D7151" t="str">
            <v>MICRO-DUCT PATHWAY, HYBRID, 3 - 14/10 AND 3 - 1.25 IN</v>
          </cell>
          <cell r="G7151">
            <v>0</v>
          </cell>
        </row>
        <row r="7152">
          <cell r="A7152" t="str">
            <v>809E22000</v>
          </cell>
          <cell r="C7152" t="str">
            <v>FT</v>
          </cell>
          <cell r="D7152" t="str">
            <v>MICRO-DUCT PATHWAY, JACKED OR DRILLED</v>
          </cell>
          <cell r="F7152" t="str">
            <v>(Required) SPECIFY SIZE</v>
          </cell>
          <cell r="G7152">
            <v>1</v>
          </cell>
        </row>
        <row r="7153">
          <cell r="A7153" t="str">
            <v>809E23000</v>
          </cell>
          <cell r="C7153" t="str">
            <v>FT</v>
          </cell>
          <cell r="D7153" t="str">
            <v>MICRO-DUCT INNERDUCT, 10/8</v>
          </cell>
          <cell r="G7153">
            <v>0</v>
          </cell>
        </row>
        <row r="7154">
          <cell r="A7154" t="str">
            <v>809E23100</v>
          </cell>
          <cell r="C7154" t="str">
            <v>FT</v>
          </cell>
          <cell r="D7154" t="str">
            <v>MICRO-DUCT INNERDUCT, 14/10</v>
          </cell>
          <cell r="G7154">
            <v>0</v>
          </cell>
        </row>
        <row r="7155">
          <cell r="A7155" t="str">
            <v>809E23200</v>
          </cell>
          <cell r="C7155" t="str">
            <v>FT</v>
          </cell>
          <cell r="D7155" t="str">
            <v>MICRO-DUCT INNERDUCT, 22/16</v>
          </cell>
          <cell r="G7155">
            <v>0</v>
          </cell>
        </row>
        <row r="7156">
          <cell r="A7156" t="str">
            <v>809E23900</v>
          </cell>
          <cell r="C7156" t="str">
            <v>FT</v>
          </cell>
          <cell r="D7156" t="str">
            <v>CONDUIT, 2" DIAMETER, HDPE</v>
          </cell>
          <cell r="G7156">
            <v>0</v>
          </cell>
        </row>
        <row r="7157">
          <cell r="A7157" t="str">
            <v>809E24000</v>
          </cell>
          <cell r="C7157" t="str">
            <v>FT</v>
          </cell>
          <cell r="D7157" t="str">
            <v>CONDUIT, MULTICELL, JACKED OR DRILLED</v>
          </cell>
          <cell r="F7157" t="str">
            <v>(Required) SPECIFY SIZE</v>
          </cell>
          <cell r="G7157">
            <v>1</v>
          </cell>
        </row>
        <row r="7158">
          <cell r="A7158" t="str">
            <v>809E24500</v>
          </cell>
          <cell r="C7158" t="str">
            <v>FT</v>
          </cell>
          <cell r="D7158" t="str">
            <v>CONDUIT, 4", MULTICELL, HDPE WITH 4 - 1” INNERDUCTS</v>
          </cell>
          <cell r="G7158">
            <v>0</v>
          </cell>
        </row>
        <row r="7159">
          <cell r="A7159" t="str">
            <v>809E24510</v>
          </cell>
          <cell r="C7159" t="str">
            <v>FT</v>
          </cell>
          <cell r="D7159" t="str">
            <v>CONDUIT, 2", MULTICELL, WITH 4 - 10/8MM INNERDUCTS</v>
          </cell>
          <cell r="G7159">
            <v>0</v>
          </cell>
        </row>
        <row r="7160">
          <cell r="A7160" t="str">
            <v>809E25000</v>
          </cell>
          <cell r="C7160" t="str">
            <v>FT</v>
          </cell>
          <cell r="D7160" t="str">
            <v>CONDUIT, MULTICELL, MISC.:</v>
          </cell>
          <cell r="F7160" t="str">
            <v>(Required) ADD SUPPLEMENTAL DESCRIPTION</v>
          </cell>
          <cell r="G7160">
            <v>1</v>
          </cell>
        </row>
        <row r="7161">
          <cell r="A7161" t="str">
            <v>809E51000</v>
          </cell>
          <cell r="C7161" t="str">
            <v>EACH</v>
          </cell>
          <cell r="D7161" t="str">
            <v>ITS POWER SERVICE, GROUND MOUNTED, 120/240V, 60 AMP</v>
          </cell>
          <cell r="G7161">
            <v>0</v>
          </cell>
        </row>
        <row r="7162">
          <cell r="A7162" t="str">
            <v>809E51100</v>
          </cell>
          <cell r="C7162" t="str">
            <v>EACH</v>
          </cell>
          <cell r="D7162" t="str">
            <v>ITS POWER SERVICE, GROUND MOUNTED, 120/240V, 100 AMP</v>
          </cell>
          <cell r="G7162">
            <v>0</v>
          </cell>
        </row>
        <row r="7163">
          <cell r="A7163" t="str">
            <v>809E52000</v>
          </cell>
          <cell r="C7163" t="str">
            <v>EACH</v>
          </cell>
          <cell r="D7163" t="str">
            <v>ITS POWER SERVICE, GROUND MOUNTED, 240/480V, 60 AMP</v>
          </cell>
          <cell r="G7163">
            <v>0</v>
          </cell>
        </row>
        <row r="7164">
          <cell r="A7164" t="str">
            <v>809E52001</v>
          </cell>
          <cell r="C7164" t="str">
            <v>EACH</v>
          </cell>
          <cell r="D7164" t="str">
            <v>ITS POWER SERVICE, GROUND MOUNTED, 240/480V, 60 AMP, AS PER PLAN</v>
          </cell>
          <cell r="G7164">
            <v>0</v>
          </cell>
        </row>
        <row r="7165">
          <cell r="A7165" t="str">
            <v>809E52100</v>
          </cell>
          <cell r="C7165" t="str">
            <v>EACH</v>
          </cell>
          <cell r="D7165" t="str">
            <v>ITS POWER SERVICE, GROUND MOUNTED, 240/480V, 100 AMP</v>
          </cell>
          <cell r="G7165">
            <v>0</v>
          </cell>
        </row>
        <row r="7166">
          <cell r="A7166" t="str">
            <v>809E52101</v>
          </cell>
          <cell r="C7166" t="str">
            <v>EACH</v>
          </cell>
          <cell r="D7166" t="str">
            <v>ITS POWER SERVICE, GROUND MOUNTED, 240/480V, 100 AMP, AS PER PLAN</v>
          </cell>
          <cell r="G7166">
            <v>0</v>
          </cell>
        </row>
        <row r="7167">
          <cell r="A7167" t="str">
            <v>809E55000</v>
          </cell>
          <cell r="C7167" t="str">
            <v>EACH</v>
          </cell>
          <cell r="D7167" t="str">
            <v>ITS POWER SERVICE, POLE MOUNTED, 120/240V, 60 AMP</v>
          </cell>
          <cell r="G7167">
            <v>0</v>
          </cell>
        </row>
        <row r="7168">
          <cell r="A7168" t="str">
            <v>809E55100</v>
          </cell>
          <cell r="C7168" t="str">
            <v>EACH</v>
          </cell>
          <cell r="D7168" t="str">
            <v>ITS POWER SERVICE, POLE MOUNTED, 120/240V, 100 AMP</v>
          </cell>
          <cell r="G7168">
            <v>0</v>
          </cell>
        </row>
        <row r="7169">
          <cell r="A7169" t="str">
            <v>809E56000</v>
          </cell>
          <cell r="C7169" t="str">
            <v>EACH</v>
          </cell>
          <cell r="D7169" t="str">
            <v>ITS POWER SERVICE, POLE MOUNTED, 240/480V, 60 AMP</v>
          </cell>
          <cell r="G7169">
            <v>0</v>
          </cell>
        </row>
        <row r="7170">
          <cell r="A7170" t="str">
            <v>809E56001</v>
          </cell>
          <cell r="C7170" t="str">
            <v>EACH</v>
          </cell>
          <cell r="D7170" t="str">
            <v>ITS POWER SERVICE, POLE MOUNTED, 240/480V, 60 AMP, AS PER PLAN</v>
          </cell>
          <cell r="G7170">
            <v>0</v>
          </cell>
        </row>
        <row r="7171">
          <cell r="A7171" t="str">
            <v>809E56100</v>
          </cell>
          <cell r="C7171" t="str">
            <v>EACH</v>
          </cell>
          <cell r="D7171" t="str">
            <v>ITS POWER SERVICE, POLE MOUNTED, 240/480V, 100 AMP</v>
          </cell>
          <cell r="G7171">
            <v>0</v>
          </cell>
        </row>
        <row r="7172">
          <cell r="A7172" t="str">
            <v>809E56101</v>
          </cell>
          <cell r="C7172" t="str">
            <v>EACH</v>
          </cell>
          <cell r="D7172" t="str">
            <v>ITS POWER SERVICE, POLE MOUNTED, 240/480V, 100 AMP, AS PER PLAN</v>
          </cell>
          <cell r="G7172">
            <v>0</v>
          </cell>
        </row>
        <row r="7173">
          <cell r="A7173" t="str">
            <v>809E60000</v>
          </cell>
          <cell r="C7173" t="str">
            <v>EACH</v>
          </cell>
          <cell r="D7173" t="str">
            <v>CCTV IP-CAMERA SYSTEM, PTZ</v>
          </cell>
          <cell r="G7173">
            <v>0</v>
          </cell>
        </row>
        <row r="7174">
          <cell r="A7174" t="str">
            <v>809E60001</v>
          </cell>
          <cell r="C7174" t="str">
            <v>EACH</v>
          </cell>
          <cell r="D7174" t="str">
            <v>CCTV IP-CAMERA SYSTEM, PTZ, AS PER PLAN</v>
          </cell>
          <cell r="G7174">
            <v>0</v>
          </cell>
        </row>
        <row r="7175">
          <cell r="A7175" t="str">
            <v>809E60010</v>
          </cell>
          <cell r="C7175" t="str">
            <v>EACH</v>
          </cell>
          <cell r="D7175" t="str">
            <v>CCTV IP-CAMERA SYSTEM, WALL/TUNNEL</v>
          </cell>
          <cell r="G7175">
            <v>0</v>
          </cell>
        </row>
        <row r="7176">
          <cell r="A7176" t="str">
            <v>809E60020</v>
          </cell>
          <cell r="C7176" t="str">
            <v>DAY</v>
          </cell>
          <cell r="D7176" t="str">
            <v>CCTV IP-CAMERA SYSTEM, PORTABLE</v>
          </cell>
          <cell r="F7176" t="str">
            <v>CHECK UNIT OF MEASURE</v>
          </cell>
          <cell r="G7176">
            <v>0</v>
          </cell>
        </row>
        <row r="7177">
          <cell r="A7177" t="str">
            <v>809E60030</v>
          </cell>
          <cell r="C7177" t="str">
            <v>EACH</v>
          </cell>
          <cell r="D7177" t="str">
            <v>CCTV IP-CAMERA SYSTEM, ENHANCED</v>
          </cell>
          <cell r="G7177">
            <v>0</v>
          </cell>
        </row>
        <row r="7178">
          <cell r="A7178" t="str">
            <v>809E60040</v>
          </cell>
          <cell r="C7178" t="str">
            <v>EACH</v>
          </cell>
          <cell r="D7178" t="str">
            <v>CCTV IP-CAMERA SYSTEM, QUAD MULTI-VIEW FIXED WITH PTZ</v>
          </cell>
          <cell r="G7178">
            <v>0</v>
          </cell>
        </row>
        <row r="7179">
          <cell r="A7179" t="str">
            <v>809E60050</v>
          </cell>
          <cell r="C7179" t="str">
            <v>EACH</v>
          </cell>
          <cell r="D7179" t="str">
            <v>CCTV IP-CAMERA SYSTEM, MULTI-VIEW</v>
          </cell>
          <cell r="G7179">
            <v>0</v>
          </cell>
        </row>
        <row r="7180">
          <cell r="A7180" t="str">
            <v>809E60060</v>
          </cell>
          <cell r="C7180" t="str">
            <v>EACH</v>
          </cell>
          <cell r="D7180" t="str">
            <v>CCTV IP-CAMERA SYSTEM, FIXED-VIEW</v>
          </cell>
          <cell r="G7180">
            <v>0</v>
          </cell>
        </row>
        <row r="7181">
          <cell r="A7181" t="str">
            <v>809E60070</v>
          </cell>
          <cell r="C7181" t="str">
            <v>EACH</v>
          </cell>
          <cell r="D7181" t="str">
            <v>CCTV IP-CAMERA SYSTEM, WRONG WAY DETECTION</v>
          </cell>
          <cell r="G7181">
            <v>0</v>
          </cell>
        </row>
        <row r="7182">
          <cell r="A7182" t="str">
            <v>809E61002</v>
          </cell>
          <cell r="C7182" t="str">
            <v>EACH</v>
          </cell>
          <cell r="D7182" t="str">
            <v>CCTV CONCRETE POLE, 70 FEET</v>
          </cell>
          <cell r="F7182" t="str">
            <v>USE 809E61040</v>
          </cell>
          <cell r="G7182">
            <v>0</v>
          </cell>
        </row>
        <row r="7183">
          <cell r="A7183" t="str">
            <v>809E61012</v>
          </cell>
          <cell r="C7183" t="str">
            <v>EACH</v>
          </cell>
          <cell r="D7183" t="str">
            <v>CCTV CONCRETE POLE, 50 FEET</v>
          </cell>
          <cell r="F7183" t="str">
            <v>USE 809E61020</v>
          </cell>
          <cell r="G7183">
            <v>0</v>
          </cell>
        </row>
        <row r="7184">
          <cell r="A7184" t="str">
            <v>809E61020</v>
          </cell>
          <cell r="C7184" t="str">
            <v>EACH</v>
          </cell>
          <cell r="D7184" t="str">
            <v>CCTV POLE, 50' TALL</v>
          </cell>
          <cell r="G7184">
            <v>0</v>
          </cell>
        </row>
        <row r="7185">
          <cell r="A7185" t="str">
            <v>809E61040</v>
          </cell>
          <cell r="C7185" t="str">
            <v>EACH</v>
          </cell>
          <cell r="D7185" t="str">
            <v>CCTV POLE, 70' TALL</v>
          </cell>
          <cell r="G7185">
            <v>0</v>
          </cell>
        </row>
        <row r="7186">
          <cell r="A7186" t="str">
            <v>809E61050</v>
          </cell>
          <cell r="C7186" t="str">
            <v>EACH</v>
          </cell>
          <cell r="D7186" t="str">
            <v>CCTV STEEL POLE, 50 FEET</v>
          </cell>
          <cell r="F7186" t="str">
            <v>USE 809E61020</v>
          </cell>
          <cell r="G7186">
            <v>0</v>
          </cell>
        </row>
        <row r="7187">
          <cell r="A7187" t="str">
            <v>809E61070</v>
          </cell>
          <cell r="C7187" t="str">
            <v>EACH</v>
          </cell>
          <cell r="D7187" t="str">
            <v>CCTV STEEL POLE, 70 FEET</v>
          </cell>
          <cell r="F7187" t="str">
            <v>USE 809E61040</v>
          </cell>
          <cell r="G7187">
            <v>0</v>
          </cell>
        </row>
        <row r="7188">
          <cell r="A7188" t="str">
            <v>809E61090</v>
          </cell>
          <cell r="C7188" t="str">
            <v>EACH</v>
          </cell>
          <cell r="D7188" t="str">
            <v>CCTV LOWERING UNIT</v>
          </cell>
          <cell r="G7188">
            <v>0</v>
          </cell>
        </row>
        <row r="7189">
          <cell r="A7189" t="str">
            <v>809E61100</v>
          </cell>
          <cell r="C7189" t="str">
            <v>EACH</v>
          </cell>
          <cell r="D7189" t="str">
            <v>CCTV LOWERING UNIT, INSTALLATION ONLY</v>
          </cell>
          <cell r="G7189">
            <v>0</v>
          </cell>
        </row>
        <row r="7190">
          <cell r="A7190" t="str">
            <v>809E62990</v>
          </cell>
          <cell r="C7190" t="str">
            <v>EACH</v>
          </cell>
          <cell r="D7190" t="str">
            <v>DYNAMIC MESSAGE SIGN (DMS), FULL COLOR</v>
          </cell>
          <cell r="G7190">
            <v>0</v>
          </cell>
        </row>
        <row r="7191">
          <cell r="A7191" t="str">
            <v>809E63000</v>
          </cell>
          <cell r="C7191" t="str">
            <v>EACH</v>
          </cell>
          <cell r="D7191" t="str">
            <v>DYNAMIC MESSAGE SIGN (DMS), FULL-SIZE WALK-IN</v>
          </cell>
          <cell r="G7191">
            <v>0</v>
          </cell>
        </row>
        <row r="7192">
          <cell r="A7192" t="str">
            <v>809E63001</v>
          </cell>
          <cell r="C7192" t="str">
            <v>EACH</v>
          </cell>
          <cell r="D7192" t="str">
            <v>DYNAMIC MESSAGE SIGN (DMS), FULL-SIZE WALK-IN, AS PER PLAN</v>
          </cell>
          <cell r="G7192">
            <v>0</v>
          </cell>
        </row>
        <row r="7193">
          <cell r="A7193" t="str">
            <v>809E63010</v>
          </cell>
          <cell r="C7193" t="str">
            <v>EACH</v>
          </cell>
          <cell r="D7193" t="str">
            <v>DYNAMIC MESSAGE SIGN (DMS), FRONT-ACCESS</v>
          </cell>
          <cell r="G7193">
            <v>0</v>
          </cell>
        </row>
        <row r="7194">
          <cell r="A7194" t="str">
            <v>809E63020</v>
          </cell>
          <cell r="C7194" t="str">
            <v>EACH</v>
          </cell>
          <cell r="D7194" t="str">
            <v>DESTINATION DYNAMIC MESSAGE SIGN (DDMS), FREEWAY - TWO-LINE</v>
          </cell>
          <cell r="G7194">
            <v>0</v>
          </cell>
        </row>
        <row r="7195">
          <cell r="A7195" t="str">
            <v>809E63030</v>
          </cell>
          <cell r="C7195" t="str">
            <v>EACH</v>
          </cell>
          <cell r="D7195" t="str">
            <v>DESTINATION DYNAMIC MESSAGE SIGN (DDMS), FREEWAY - THREE-LINE</v>
          </cell>
          <cell r="G7195">
            <v>0</v>
          </cell>
        </row>
        <row r="7196">
          <cell r="A7196" t="str">
            <v>809E63040</v>
          </cell>
          <cell r="C7196" t="str">
            <v>EACH</v>
          </cell>
          <cell r="D7196" t="str">
            <v>DESTINATION DYNAMIC MESSAGE SIGN (DDMS), ARTERIAL - TWO-LINE</v>
          </cell>
          <cell r="G7196">
            <v>0</v>
          </cell>
        </row>
        <row r="7197">
          <cell r="A7197" t="str">
            <v>809E63050</v>
          </cell>
          <cell r="C7197" t="str">
            <v>EACH</v>
          </cell>
          <cell r="D7197" t="str">
            <v>DESTINATION DYNAMIC MESSAGE SIGN (DDMS), ARTERIAL - THREE-LINE</v>
          </cell>
          <cell r="G7197">
            <v>0</v>
          </cell>
        </row>
        <row r="7198">
          <cell r="A7198" t="str">
            <v>809E64550</v>
          </cell>
          <cell r="C7198" t="str">
            <v>FT</v>
          </cell>
          <cell r="D7198" t="str">
            <v>ETHERNET CABLE, OUTDOOR-RATED</v>
          </cell>
          <cell r="G7198">
            <v>0</v>
          </cell>
        </row>
        <row r="7199">
          <cell r="A7199" t="str">
            <v>809E65000</v>
          </cell>
          <cell r="C7199" t="str">
            <v>EACH</v>
          </cell>
          <cell r="D7199" t="str">
            <v>ITS CABINET - GROUND MOUNTED</v>
          </cell>
          <cell r="G7199">
            <v>0</v>
          </cell>
        </row>
        <row r="7200">
          <cell r="A7200" t="str">
            <v>809E65001</v>
          </cell>
          <cell r="C7200" t="str">
            <v>EACH</v>
          </cell>
          <cell r="D7200" t="str">
            <v>ITS CABINET - GROUND MOUNTED, AS PER PLAN</v>
          </cell>
          <cell r="G7200">
            <v>0</v>
          </cell>
        </row>
        <row r="7201">
          <cell r="A7201" t="str">
            <v>809E65010</v>
          </cell>
          <cell r="C7201" t="str">
            <v>EACH</v>
          </cell>
          <cell r="D7201" t="str">
            <v>ITS CABINET - POLE MOUNTED</v>
          </cell>
          <cell r="G7201">
            <v>0</v>
          </cell>
        </row>
        <row r="7202">
          <cell r="A7202" t="str">
            <v>809E65011</v>
          </cell>
          <cell r="C7202" t="str">
            <v>EACH</v>
          </cell>
          <cell r="D7202" t="str">
            <v>ITS CABINET - POLE MOUNTED, AS PER PLAN</v>
          </cell>
          <cell r="G7202">
            <v>0</v>
          </cell>
        </row>
        <row r="7203">
          <cell r="A7203" t="str">
            <v>809E65020</v>
          </cell>
          <cell r="C7203" t="str">
            <v>EACH</v>
          </cell>
          <cell r="D7203" t="str">
            <v>ITS CABINET - POWER DISTRIBUTION CABINET (PDC)</v>
          </cell>
          <cell r="G7203">
            <v>0</v>
          </cell>
        </row>
        <row r="7204">
          <cell r="A7204" t="str">
            <v>809E65030</v>
          </cell>
          <cell r="C7204" t="str">
            <v>EACH</v>
          </cell>
          <cell r="D7204" t="str">
            <v>ITS CABINET - RAMP METER</v>
          </cell>
          <cell r="G7204">
            <v>0</v>
          </cell>
        </row>
        <row r="7205">
          <cell r="A7205" t="str">
            <v>809E65040</v>
          </cell>
          <cell r="C7205" t="str">
            <v>EACH</v>
          </cell>
          <cell r="D7205" t="str">
            <v>ITS CABINET - DMS</v>
          </cell>
          <cell r="G7205">
            <v>0</v>
          </cell>
        </row>
        <row r="7206">
          <cell r="A7206" t="str">
            <v>809E65100</v>
          </cell>
          <cell r="C7206" t="str">
            <v>EACH</v>
          </cell>
          <cell r="D7206" t="str">
            <v>STEP-DOWN TRANSFORMER, 3KVA</v>
          </cell>
          <cell r="G7206">
            <v>0</v>
          </cell>
        </row>
        <row r="7207">
          <cell r="A7207" t="str">
            <v>809E65110</v>
          </cell>
          <cell r="C7207" t="str">
            <v>EACH</v>
          </cell>
          <cell r="D7207" t="str">
            <v>STEP-DOWN TRANSFORMER, 7.5KVA</v>
          </cell>
          <cell r="G7207">
            <v>0</v>
          </cell>
        </row>
        <row r="7208">
          <cell r="A7208" t="str">
            <v>809E65990</v>
          </cell>
          <cell r="C7208" t="str">
            <v>EACH</v>
          </cell>
          <cell r="D7208" t="str">
            <v>ITS DEVICE, MISC.:</v>
          </cell>
          <cell r="F7208" t="str">
            <v>(Required) ADD SUPPLEMENTAL DESCRIPTION</v>
          </cell>
          <cell r="G7208">
            <v>1</v>
          </cell>
        </row>
        <row r="7209">
          <cell r="A7209" t="str">
            <v>809E66000</v>
          </cell>
          <cell r="C7209" t="str">
            <v>EACH</v>
          </cell>
          <cell r="D7209" t="str">
            <v>CLOSED LOOP ARTERIAL TRAFFIC SIGNAL SYSTEM</v>
          </cell>
          <cell r="G7209">
            <v>0</v>
          </cell>
        </row>
        <row r="7210">
          <cell r="A7210" t="str">
            <v>809E66010</v>
          </cell>
          <cell r="C7210" t="str">
            <v>EACH</v>
          </cell>
          <cell r="D7210" t="str">
            <v>CENTRALLY CONTROLLED ARTERIAL TRAFFIC SIGNAL SYSTEM</v>
          </cell>
          <cell r="G7210">
            <v>0</v>
          </cell>
        </row>
        <row r="7211">
          <cell r="A7211" t="str">
            <v>809E66020</v>
          </cell>
          <cell r="C7211" t="str">
            <v>EACH</v>
          </cell>
          <cell r="D7211" t="str">
            <v>HIGHWAY RAIL / TRAFFIC SIGNAL PRE-EMPTION</v>
          </cell>
          <cell r="G7211">
            <v>0</v>
          </cell>
        </row>
        <row r="7212">
          <cell r="A7212" t="str">
            <v>809E66030</v>
          </cell>
          <cell r="C7212" t="str">
            <v>EACH</v>
          </cell>
          <cell r="D7212" t="str">
            <v>TRAFFIC SIGNAL SYSTEM WITH EMERGENCY VEHICLE PRE-EMPTION</v>
          </cell>
          <cell r="G7212">
            <v>0</v>
          </cell>
        </row>
        <row r="7213">
          <cell r="A7213" t="str">
            <v>809E66040</v>
          </cell>
          <cell r="C7213" t="str">
            <v>EACH</v>
          </cell>
          <cell r="D7213" t="str">
            <v>TRAFFIC SIGNAL SYSTEM WITH TRANSIT PRIORITY</v>
          </cell>
          <cell r="G7213">
            <v>0</v>
          </cell>
        </row>
        <row r="7214">
          <cell r="A7214" t="str">
            <v>809E66050</v>
          </cell>
          <cell r="C7214" t="str">
            <v>EACH</v>
          </cell>
          <cell r="D7214" t="str">
            <v>ADAPTIVE TRAFFIC SIGNAL CONTROL SYSTEM</v>
          </cell>
          <cell r="G7214">
            <v>0</v>
          </cell>
        </row>
        <row r="7215">
          <cell r="A7215" t="str">
            <v>809E67050</v>
          </cell>
          <cell r="C7215" t="str">
            <v>EACH</v>
          </cell>
          <cell r="D7215" t="str">
            <v>RAMP METER TRAINING</v>
          </cell>
          <cell r="G7215">
            <v>0</v>
          </cell>
        </row>
        <row r="7216">
          <cell r="A7216" t="str">
            <v>809E68900</v>
          </cell>
          <cell r="C7216" t="str">
            <v>EACH</v>
          </cell>
          <cell r="D7216" t="str">
            <v>SIDE-FIRED RADAR DETECTOR</v>
          </cell>
          <cell r="G7216">
            <v>0</v>
          </cell>
        </row>
        <row r="7217">
          <cell r="A7217" t="str">
            <v>809E69000</v>
          </cell>
          <cell r="C7217" t="str">
            <v>EACH</v>
          </cell>
          <cell r="D7217" t="str">
            <v>ADVANCE RADAR DETECTION</v>
          </cell>
          <cell r="G7217">
            <v>0</v>
          </cell>
        </row>
        <row r="7218">
          <cell r="A7218" t="str">
            <v>809E69001</v>
          </cell>
          <cell r="C7218" t="str">
            <v>EACH</v>
          </cell>
          <cell r="D7218" t="str">
            <v>ADVANCE RADAR DETECTION, AS PER PLAN</v>
          </cell>
          <cell r="G7218">
            <v>0</v>
          </cell>
        </row>
        <row r="7219">
          <cell r="A7219" t="str">
            <v>809E69100</v>
          </cell>
          <cell r="C7219" t="str">
            <v>EACH</v>
          </cell>
          <cell r="D7219" t="str">
            <v>STOP LINE RADAR DETECTION</v>
          </cell>
          <cell r="G7219">
            <v>0</v>
          </cell>
        </row>
        <row r="7220">
          <cell r="A7220" t="str">
            <v>809E69101</v>
          </cell>
          <cell r="C7220" t="str">
            <v>EACH</v>
          </cell>
          <cell r="D7220" t="str">
            <v>STOP LINE RADAR DETECTION, AS PER PLAN</v>
          </cell>
          <cell r="G7220">
            <v>0</v>
          </cell>
        </row>
        <row r="7221">
          <cell r="A7221" t="str">
            <v>809E69110</v>
          </cell>
          <cell r="C7221" t="str">
            <v>EACH</v>
          </cell>
          <cell r="D7221" t="str">
            <v>COMBINED RADAR DETECTION</v>
          </cell>
          <cell r="G7221">
            <v>0</v>
          </cell>
        </row>
        <row r="7222">
          <cell r="A7222" t="str">
            <v>809E69122</v>
          </cell>
          <cell r="C7222" t="str">
            <v>EACH</v>
          </cell>
          <cell r="D7222" t="str">
            <v>ATC CONTROLLER</v>
          </cell>
          <cell r="G7222">
            <v>0</v>
          </cell>
        </row>
        <row r="7223">
          <cell r="A7223" t="str">
            <v>809E69123</v>
          </cell>
          <cell r="C7223" t="str">
            <v>EACH</v>
          </cell>
          <cell r="D7223" t="str">
            <v>ATC CONTROLLER, AS PER PLAN</v>
          </cell>
          <cell r="G7223">
            <v>0</v>
          </cell>
        </row>
        <row r="7224">
          <cell r="A7224" t="str">
            <v>809E69130</v>
          </cell>
          <cell r="C7224" t="str">
            <v>EACH</v>
          </cell>
          <cell r="D7224" t="str">
            <v>WRONG WAY DETECTION SYSTEM</v>
          </cell>
          <cell r="G7224">
            <v>0</v>
          </cell>
        </row>
        <row r="7225">
          <cell r="A7225" t="str">
            <v>809E69200</v>
          </cell>
          <cell r="C7225" t="str">
            <v>EACH</v>
          </cell>
          <cell r="D7225" t="str">
            <v>EMERGENCY VEHICLE PREEMPTION</v>
          </cell>
          <cell r="G7225">
            <v>0</v>
          </cell>
        </row>
        <row r="7226">
          <cell r="A7226" t="str">
            <v>809E69201</v>
          </cell>
          <cell r="C7226" t="str">
            <v>EACH</v>
          </cell>
          <cell r="D7226" t="str">
            <v>EMERGENCY VEHICLE PREEMPTION, AS PER PLAN</v>
          </cell>
          <cell r="G7226">
            <v>0</v>
          </cell>
        </row>
        <row r="7227">
          <cell r="A7227" t="str">
            <v>809E69210</v>
          </cell>
          <cell r="C7227" t="str">
            <v>EACH</v>
          </cell>
          <cell r="D7227" t="str">
            <v>PREEMPT RECEIVING UNIT</v>
          </cell>
          <cell r="G7227">
            <v>0</v>
          </cell>
        </row>
        <row r="7228">
          <cell r="A7228" t="str">
            <v>809E69211</v>
          </cell>
          <cell r="C7228" t="str">
            <v>EACH</v>
          </cell>
          <cell r="D7228" t="str">
            <v>PREEMPT RECEIVING UNIT, AS PER PLAN</v>
          </cell>
          <cell r="G7228">
            <v>0</v>
          </cell>
        </row>
        <row r="7229">
          <cell r="A7229" t="str">
            <v>809E69220</v>
          </cell>
          <cell r="C7229" t="str">
            <v>FT</v>
          </cell>
          <cell r="D7229" t="str">
            <v>PREEMPT DETECTOR CABLE</v>
          </cell>
          <cell r="G7229">
            <v>0</v>
          </cell>
        </row>
        <row r="7230">
          <cell r="A7230" t="str">
            <v>809E69221</v>
          </cell>
          <cell r="C7230" t="str">
            <v>FT</v>
          </cell>
          <cell r="D7230" t="str">
            <v>PREEMPT DETECTOR CABLE, AS PER PLAN</v>
          </cell>
          <cell r="G7230">
            <v>0</v>
          </cell>
        </row>
        <row r="7231">
          <cell r="A7231" t="str">
            <v>809E69230</v>
          </cell>
          <cell r="C7231" t="str">
            <v>EACH</v>
          </cell>
          <cell r="D7231" t="str">
            <v>PREEMPT PHASE SELECTOR</v>
          </cell>
          <cell r="G7231">
            <v>0</v>
          </cell>
        </row>
        <row r="7232">
          <cell r="A7232" t="str">
            <v>809E69231</v>
          </cell>
          <cell r="C7232" t="str">
            <v>EACH</v>
          </cell>
          <cell r="D7232" t="str">
            <v>PREEMPT PHASE SELECTOR, AS PER PLAN</v>
          </cell>
          <cell r="G7232">
            <v>0</v>
          </cell>
        </row>
        <row r="7233">
          <cell r="A7233" t="str">
            <v>809E69240</v>
          </cell>
          <cell r="C7233" t="str">
            <v>EACH</v>
          </cell>
          <cell r="D7233" t="str">
            <v>PREEMPT CONFIRMATION LIGHT</v>
          </cell>
          <cell r="G7233">
            <v>0</v>
          </cell>
        </row>
        <row r="7234">
          <cell r="A7234" t="str">
            <v>809E69241</v>
          </cell>
          <cell r="C7234" t="str">
            <v>EACH</v>
          </cell>
          <cell r="D7234" t="str">
            <v>PREEMPT CONFIRMATION LIGHT, AS PER PLAN</v>
          </cell>
          <cell r="G7234">
            <v>0</v>
          </cell>
        </row>
        <row r="7235">
          <cell r="A7235" t="str">
            <v>809E70000</v>
          </cell>
          <cell r="C7235" t="str">
            <v>LS</v>
          </cell>
          <cell r="D7235" t="str">
            <v>MAINTAINING ITS DURING CONSTRUCTION</v>
          </cell>
          <cell r="G7235">
            <v>0</v>
          </cell>
        </row>
        <row r="7236">
          <cell r="A7236" t="str">
            <v>809E70050</v>
          </cell>
          <cell r="C7236" t="str">
            <v>LS</v>
          </cell>
          <cell r="D7236" t="str">
            <v>AS-BUILT CONSTRUCTION PLANS</v>
          </cell>
          <cell r="F7236" t="str">
            <v>FOR ITS PROJECTS ONLY</v>
          </cell>
          <cell r="G7236">
            <v>0</v>
          </cell>
        </row>
        <row r="7237">
          <cell r="A7237" t="str">
            <v>809E70100</v>
          </cell>
          <cell r="C7237" t="str">
            <v>LS</v>
          </cell>
          <cell r="D7237" t="str">
            <v>TRAINING</v>
          </cell>
          <cell r="G7237">
            <v>0</v>
          </cell>
        </row>
        <row r="7238">
          <cell r="A7238" t="str">
            <v>809E99000</v>
          </cell>
          <cell r="B7238" t="str">
            <v>Y</v>
          </cell>
          <cell r="C7238" t="str">
            <v>LS</v>
          </cell>
          <cell r="D7238" t="str">
            <v>SPECIAL - ITS</v>
          </cell>
          <cell r="F7238" t="str">
            <v>DESIGN BUILD PROJECTS ONLY</v>
          </cell>
          <cell r="G7238">
            <v>0</v>
          </cell>
        </row>
        <row r="7239">
          <cell r="A7239" t="str">
            <v>810E00100</v>
          </cell>
          <cell r="C7239" t="str">
            <v>EACH</v>
          </cell>
          <cell r="D7239" t="str">
            <v>VITAL INDUCTIVE LOOP PROCESSOR SYSTEM</v>
          </cell>
          <cell r="G7239">
            <v>0</v>
          </cell>
        </row>
        <row r="7240">
          <cell r="A7240" t="str">
            <v>810E00101</v>
          </cell>
          <cell r="C7240" t="str">
            <v>EACH</v>
          </cell>
          <cell r="D7240" t="str">
            <v>VITAL INDUCTIVE LOOP PROCESSOR SYSTEM, AS PER PLAN</v>
          </cell>
          <cell r="G7240">
            <v>0</v>
          </cell>
        </row>
        <row r="7241">
          <cell r="A7241" t="str">
            <v>811E10000</v>
          </cell>
          <cell r="C7241" t="str">
            <v>EACH</v>
          </cell>
          <cell r="D7241" t="str">
            <v>GREEN UNINTERRUPTIBLE POWER SUPPLY (UPS)</v>
          </cell>
          <cell r="G7241">
            <v>0</v>
          </cell>
        </row>
        <row r="7242">
          <cell r="A7242" t="str">
            <v>811E10001</v>
          </cell>
          <cell r="C7242" t="str">
            <v>EACH</v>
          </cell>
          <cell r="D7242" t="str">
            <v>GREEN UNINTERRUPTIBLE POWER SUPPLY (UPS), AS PER PLAN</v>
          </cell>
          <cell r="G7242">
            <v>0</v>
          </cell>
        </row>
        <row r="7243">
          <cell r="A7243" t="str">
            <v>812E10000</v>
          </cell>
          <cell r="C7243" t="str">
            <v>EACH</v>
          </cell>
          <cell r="D7243" t="str">
            <v>PRECAST LIGHT POLE FOUNDATION</v>
          </cell>
          <cell r="G7243">
            <v>0</v>
          </cell>
        </row>
        <row r="7244">
          <cell r="A7244" t="str">
            <v>812E10001</v>
          </cell>
          <cell r="C7244" t="str">
            <v>EACH</v>
          </cell>
          <cell r="D7244" t="str">
            <v>PRECAST LIGHT POLE FOUNDATION, AS PER PLAN</v>
          </cell>
          <cell r="G7244">
            <v>0</v>
          </cell>
        </row>
        <row r="7245">
          <cell r="A7245" t="str">
            <v>814E00010</v>
          </cell>
          <cell r="C7245" t="str">
            <v>EACH</v>
          </cell>
          <cell r="D7245" t="str">
            <v>INTERSTATE ELONGATED ROUTE SHIELD SYMBOL MARKING, TYPE B125</v>
          </cell>
          <cell r="G7245">
            <v>0</v>
          </cell>
        </row>
        <row r="7246">
          <cell r="A7246" t="str">
            <v>814E00012</v>
          </cell>
          <cell r="C7246" t="str">
            <v>EACH</v>
          </cell>
          <cell r="D7246" t="str">
            <v>US ROUTE SHIELD SYMBOL MARKING, TYPE B125</v>
          </cell>
          <cell r="G7246">
            <v>0</v>
          </cell>
        </row>
        <row r="7247">
          <cell r="A7247" t="str">
            <v>814E00014</v>
          </cell>
          <cell r="C7247" t="str">
            <v>EACH</v>
          </cell>
          <cell r="D7247" t="str">
            <v>STATE ROUTE SHIELD SYMBOL MARKING, TYPE B125</v>
          </cell>
          <cell r="G7247">
            <v>0</v>
          </cell>
        </row>
        <row r="7248">
          <cell r="A7248" t="str">
            <v>814E00016</v>
          </cell>
          <cell r="C7248" t="str">
            <v>EACH</v>
          </cell>
          <cell r="D7248" t="str">
            <v>CARDINAL DIRECTION (NORTH, SOUTH, WEST &amp; EAST) MARKING, TYPE B125</v>
          </cell>
          <cell r="G7248">
            <v>0</v>
          </cell>
        </row>
        <row r="7249">
          <cell r="A7249" t="str">
            <v>814E00018</v>
          </cell>
          <cell r="C7249" t="str">
            <v>EACH</v>
          </cell>
          <cell r="D7249" t="str">
            <v>REMOVAL OF PAVEMENT MARKING</v>
          </cell>
          <cell r="G7249">
            <v>0</v>
          </cell>
        </row>
        <row r="7250">
          <cell r="A7250" t="str">
            <v>814E00020</v>
          </cell>
          <cell r="C7250" t="str">
            <v>SF</v>
          </cell>
          <cell r="D7250" t="str">
            <v>REMOVAL OF PAVEMENT MARKING</v>
          </cell>
          <cell r="G7250">
            <v>0</v>
          </cell>
        </row>
        <row r="7251">
          <cell r="A7251" t="str">
            <v>815E30000</v>
          </cell>
          <cell r="C7251" t="str">
            <v>EACH</v>
          </cell>
          <cell r="D7251" t="str">
            <v>SPREAD SPECTRUM RADIO</v>
          </cell>
          <cell r="G7251">
            <v>0</v>
          </cell>
        </row>
        <row r="7252">
          <cell r="A7252" t="str">
            <v>815E30001</v>
          </cell>
          <cell r="C7252" t="str">
            <v>EACH</v>
          </cell>
          <cell r="D7252" t="str">
            <v>SPREAD SPECTRUM RADIO, AS PER PLAN</v>
          </cell>
          <cell r="G7252">
            <v>0</v>
          </cell>
        </row>
        <row r="7253">
          <cell r="A7253" t="str">
            <v>815E30100</v>
          </cell>
          <cell r="C7253" t="str">
            <v>LS</v>
          </cell>
          <cell r="D7253" t="str">
            <v>TRAINING FOR SPREAD SPECTRUM RADIO</v>
          </cell>
          <cell r="G7253">
            <v>0</v>
          </cell>
        </row>
        <row r="7254">
          <cell r="A7254" t="str">
            <v>816E30000</v>
          </cell>
          <cell r="C7254" t="str">
            <v>EACH</v>
          </cell>
          <cell r="D7254" t="str">
            <v>VIDEO DETECTION SYSTEM</v>
          </cell>
          <cell r="G7254">
            <v>0</v>
          </cell>
        </row>
        <row r="7255">
          <cell r="A7255" t="str">
            <v>816E30001</v>
          </cell>
          <cell r="C7255" t="str">
            <v>EACH</v>
          </cell>
          <cell r="D7255" t="str">
            <v>VIDEO DETECTION SYSTEM, AS PER PLAN</v>
          </cell>
          <cell r="G7255">
            <v>0</v>
          </cell>
        </row>
        <row r="7256">
          <cell r="A7256" t="str">
            <v>816E30100</v>
          </cell>
          <cell r="C7256" t="str">
            <v>LS</v>
          </cell>
          <cell r="D7256" t="str">
            <v>TRAINING FOR VIDEO DETECTION SYSTEM</v>
          </cell>
          <cell r="G7256">
            <v>0</v>
          </cell>
        </row>
        <row r="7257">
          <cell r="A7257" t="str">
            <v>818E30000</v>
          </cell>
          <cell r="C7257" t="str">
            <v>EACH</v>
          </cell>
          <cell r="D7257" t="str">
            <v>PROGRAMMABLE LOGIC CONTROLLER (PLC), (BASIC OR ADVANCED)</v>
          </cell>
          <cell r="G7257">
            <v>0</v>
          </cell>
        </row>
        <row r="7258">
          <cell r="A7258" t="str">
            <v>819E10000</v>
          </cell>
          <cell r="C7258" t="str">
            <v>EACH</v>
          </cell>
          <cell r="D7258" t="str">
            <v>RAILROAD PREEMPTION INTERFACE</v>
          </cell>
          <cell r="F7258" t="str">
            <v>(Required) LOCATION REQUIRED</v>
          </cell>
          <cell r="G7258">
            <v>1</v>
          </cell>
        </row>
        <row r="7259">
          <cell r="A7259" t="str">
            <v>819E10001</v>
          </cell>
          <cell r="C7259" t="str">
            <v>EACH</v>
          </cell>
          <cell r="D7259" t="str">
            <v>RAILROAD PREEMPTION INTERFACE, AS PER PLAN</v>
          </cell>
          <cell r="F7259" t="str">
            <v>(Required) LOCATION REQUIRED</v>
          </cell>
          <cell r="G7259">
            <v>1</v>
          </cell>
        </row>
        <row r="7260">
          <cell r="A7260" t="str">
            <v>820E10001</v>
          </cell>
          <cell r="C7260" t="str">
            <v>EACH</v>
          </cell>
          <cell r="D7260" t="str">
            <v>INSTRUMENTATION ENCLOSURE, AS PER PLAN</v>
          </cell>
          <cell r="F7260" t="str">
            <v>(Required) SEE SS820 FOR SUPP DESCRIPTION</v>
          </cell>
          <cell r="G7260">
            <v>1</v>
          </cell>
        </row>
        <row r="7261">
          <cell r="A7261" t="str">
            <v>822E10000</v>
          </cell>
          <cell r="C7261" t="str">
            <v>SY</v>
          </cell>
          <cell r="D7261" t="str">
            <v>HOT IN-PLACE RECYCLING, INTERMEDIATE COURSE</v>
          </cell>
          <cell r="G7261">
            <v>0</v>
          </cell>
        </row>
        <row r="7262">
          <cell r="A7262" t="str">
            <v>823E10000</v>
          </cell>
          <cell r="C7262" t="str">
            <v>CY</v>
          </cell>
          <cell r="D7262" t="str">
            <v>ASPHALT CONCRETE SURFACE COURSE, TYPE 1, (448)</v>
          </cell>
          <cell r="G7262">
            <v>0</v>
          </cell>
        </row>
        <row r="7263">
          <cell r="A7263" t="str">
            <v>823E15000</v>
          </cell>
          <cell r="C7263" t="str">
            <v>CY</v>
          </cell>
          <cell r="D7263" t="str">
            <v>ASPHALT CONCRETE INTERMEDIATE COURSE, TYPE 1, (448)</v>
          </cell>
          <cell r="G7263">
            <v>0</v>
          </cell>
        </row>
        <row r="7264">
          <cell r="A7264" t="str">
            <v>823E20000</v>
          </cell>
          <cell r="C7264" t="str">
            <v>CY</v>
          </cell>
          <cell r="D7264" t="str">
            <v>ASPHALT CONCRETE INTERMEDIATE COURSE, TYPE 2, (448)</v>
          </cell>
          <cell r="G7264">
            <v>0</v>
          </cell>
        </row>
        <row r="7265">
          <cell r="A7265" t="str">
            <v>823E40000</v>
          </cell>
          <cell r="C7265" t="str">
            <v>CY</v>
          </cell>
          <cell r="D7265" t="str">
            <v>ASPHALT CONCRETE SURFACE COURSE, TYPE 1, (449)</v>
          </cell>
          <cell r="G7265">
            <v>0</v>
          </cell>
        </row>
        <row r="7266">
          <cell r="A7266" t="str">
            <v>823E41000</v>
          </cell>
          <cell r="C7266" t="str">
            <v>CY</v>
          </cell>
          <cell r="D7266" t="str">
            <v>ASPHALT CONCRETE INTERMEDIATE COURSE, TYPE 1, (449)</v>
          </cell>
          <cell r="G7266">
            <v>0</v>
          </cell>
        </row>
        <row r="7267">
          <cell r="A7267" t="str">
            <v>823E42000</v>
          </cell>
          <cell r="C7267" t="str">
            <v>CY</v>
          </cell>
          <cell r="D7267" t="str">
            <v>ASPHALT CONCRETE INTERMEDIATE COURSE, TYPE 2, (449)</v>
          </cell>
          <cell r="G7267">
            <v>0</v>
          </cell>
        </row>
        <row r="7268">
          <cell r="A7268" t="str">
            <v>824E00010</v>
          </cell>
          <cell r="C7268" t="str">
            <v>LS</v>
          </cell>
          <cell r="D7268" t="str">
            <v>SYSTEM ANALYSIS</v>
          </cell>
          <cell r="G7268">
            <v>0</v>
          </cell>
        </row>
        <row r="7269">
          <cell r="A7269" t="str">
            <v>824E00011</v>
          </cell>
          <cell r="C7269" t="str">
            <v>LS</v>
          </cell>
          <cell r="D7269" t="str">
            <v>SYSTEM ANALYSIS, AS PER PLAN</v>
          </cell>
          <cell r="G7269">
            <v>0</v>
          </cell>
        </row>
        <row r="7270">
          <cell r="A7270" t="str">
            <v>826E10000</v>
          </cell>
          <cell r="C7270" t="str">
            <v>CY</v>
          </cell>
          <cell r="D7270" t="str">
            <v>ASPHALT CONCRETE SURFACE COURSE, TYPE 1, (448), FIBER TYPE A</v>
          </cell>
          <cell r="G7270">
            <v>0</v>
          </cell>
        </row>
        <row r="7271">
          <cell r="A7271" t="str">
            <v>826E10001</v>
          </cell>
          <cell r="C7271" t="str">
            <v>CY</v>
          </cell>
          <cell r="D7271" t="str">
            <v>ASPHALT CONCRETE SURFACE COURSE, TYPE 1, (448), FIBER TYPE A, AS PER PLAN</v>
          </cell>
          <cell r="G7271">
            <v>0</v>
          </cell>
        </row>
        <row r="7272">
          <cell r="A7272" t="str">
            <v>826E10020</v>
          </cell>
          <cell r="C7272" t="str">
            <v>CY</v>
          </cell>
          <cell r="D7272" t="str">
            <v>ASPHALT CONCRETE SURFACE COURSE, TYPE 1, (448), FIBER TYPE B</v>
          </cell>
          <cell r="G7272">
            <v>0</v>
          </cell>
        </row>
        <row r="7273">
          <cell r="A7273" t="str">
            <v>826E10021</v>
          </cell>
          <cell r="C7273" t="str">
            <v>CY</v>
          </cell>
          <cell r="D7273" t="str">
            <v>ASPHALT CONCRETE SURFACE COURSE, TYPE 1, (448), FIBER TYPE B, AS PER PLAN</v>
          </cell>
          <cell r="G7273">
            <v>0</v>
          </cell>
        </row>
        <row r="7274">
          <cell r="A7274" t="str">
            <v>826E10040</v>
          </cell>
          <cell r="C7274" t="str">
            <v>CY</v>
          </cell>
          <cell r="D7274" t="str">
            <v>ASPHALT CONCRETE SURFACE COURSE, TYPE 1, (448), FIBER TYPE C</v>
          </cell>
          <cell r="G7274">
            <v>0</v>
          </cell>
        </row>
        <row r="7275">
          <cell r="A7275" t="str">
            <v>826E10041</v>
          </cell>
          <cell r="C7275" t="str">
            <v>CY</v>
          </cell>
          <cell r="D7275" t="str">
            <v>ASPHALT CONCRETE SURFACE COURSE, TYPE 1, (448), FIBER TYPE C, AS PER PLAN</v>
          </cell>
          <cell r="G7275">
            <v>0</v>
          </cell>
        </row>
        <row r="7276">
          <cell r="A7276" t="str">
            <v>826E10300</v>
          </cell>
          <cell r="C7276" t="str">
            <v>CY</v>
          </cell>
          <cell r="D7276" t="str">
            <v>ASPHALT CONCRETE INTERMEDIATE COURSE, TYPE 2, (448), FIBER TYPE A</v>
          </cell>
          <cell r="G7276">
            <v>0</v>
          </cell>
        </row>
        <row r="7277">
          <cell r="A7277" t="str">
            <v>826E10301</v>
          </cell>
          <cell r="C7277" t="str">
            <v>CY</v>
          </cell>
          <cell r="D7277" t="str">
            <v>ASPHALT CONCRETE INTERMEDIATE COURSE, TYPE 2, (448), FIBER TYPE A, AS PER PLAN</v>
          </cell>
          <cell r="G7277">
            <v>0</v>
          </cell>
        </row>
        <row r="7278">
          <cell r="A7278" t="str">
            <v>826E10400</v>
          </cell>
          <cell r="C7278" t="str">
            <v>CY</v>
          </cell>
          <cell r="D7278" t="str">
            <v>ASPHALT CONCRETE INTERMEDIATE COURSE, TYPE 2, (448), FIBER TYPE B</v>
          </cell>
          <cell r="G7278">
            <v>0</v>
          </cell>
        </row>
        <row r="7279">
          <cell r="A7279" t="str">
            <v>826E10500</v>
          </cell>
          <cell r="C7279" t="str">
            <v>CY</v>
          </cell>
          <cell r="D7279" t="str">
            <v>ASPHALT CONCRETE INTERMEDIATE COURSE, TYPE 2, (448), FIBER TYPE C</v>
          </cell>
          <cell r="G7279">
            <v>0</v>
          </cell>
        </row>
        <row r="7280">
          <cell r="A7280" t="str">
            <v>826E10600</v>
          </cell>
          <cell r="C7280" t="str">
            <v>CY</v>
          </cell>
          <cell r="D7280" t="str">
            <v>ASPHALT CONCRETE SURFACE COURSE, 442 12.5MM, (448), FIBER TYPE A</v>
          </cell>
          <cell r="G7280">
            <v>0</v>
          </cell>
        </row>
        <row r="7281">
          <cell r="A7281" t="str">
            <v>826E10620</v>
          </cell>
          <cell r="C7281" t="str">
            <v>CY</v>
          </cell>
          <cell r="D7281" t="str">
            <v>ASPHALT CONCRETE SURFACE COURSE, 442 12.5MM, (448), FIBER TYPE B</v>
          </cell>
          <cell r="G7281">
            <v>0</v>
          </cell>
        </row>
        <row r="7282">
          <cell r="A7282" t="str">
            <v>826E10640</v>
          </cell>
          <cell r="C7282" t="str">
            <v>CY</v>
          </cell>
          <cell r="D7282" t="str">
            <v>ASPHALT CONCRETE SURFACE COURSE, 442 12.5MM, (448), FIBER TYPE C</v>
          </cell>
          <cell r="G7282">
            <v>0</v>
          </cell>
        </row>
        <row r="7283">
          <cell r="A7283" t="str">
            <v>826E10700</v>
          </cell>
          <cell r="C7283" t="str">
            <v>CY</v>
          </cell>
          <cell r="D7283" t="str">
            <v>ASPHALT CONCRETE INTERMEDIATE COURSE, 442 19MM, (448), FIBER TYPE A</v>
          </cell>
          <cell r="G7283">
            <v>0</v>
          </cell>
        </row>
        <row r="7284">
          <cell r="A7284" t="str">
            <v>826E10720</v>
          </cell>
          <cell r="C7284" t="str">
            <v>CY</v>
          </cell>
          <cell r="D7284" t="str">
            <v>ASPHALT CONCRETE INTERMEDIATE COURSE, 442 19MM, (448), FIBER TYPE B</v>
          </cell>
          <cell r="G7284">
            <v>0</v>
          </cell>
        </row>
        <row r="7285">
          <cell r="A7285" t="str">
            <v>826E10740</v>
          </cell>
          <cell r="C7285" t="str">
            <v>CY</v>
          </cell>
          <cell r="D7285" t="str">
            <v>ASPHALT CONCRETE INTERMEDIATE COURSE, 442 19MM, (448), FIBER TYPE C</v>
          </cell>
          <cell r="G7285">
            <v>0</v>
          </cell>
        </row>
        <row r="7286">
          <cell r="A7286" t="str">
            <v>826E20000</v>
          </cell>
          <cell r="C7286" t="str">
            <v>CY</v>
          </cell>
          <cell r="D7286" t="str">
            <v>ASPHALT CONCRETE, MISC.:</v>
          </cell>
          <cell r="F7286" t="str">
            <v>(Required) ADD SUPPLEMENTAL DESCRIPTION</v>
          </cell>
          <cell r="G7286">
            <v>1</v>
          </cell>
        </row>
        <row r="7287">
          <cell r="A7287" t="str">
            <v>826E30000</v>
          </cell>
          <cell r="C7287" t="str">
            <v>CY</v>
          </cell>
          <cell r="D7287" t="str">
            <v>ASPHALT CONCRETE SURFACE COURSE, TYPE 1, (449), FIBER TYPE A</v>
          </cell>
          <cell r="G7287">
            <v>0</v>
          </cell>
        </row>
        <row r="7288">
          <cell r="A7288" t="str">
            <v>826E30020</v>
          </cell>
          <cell r="C7288" t="str">
            <v>CY</v>
          </cell>
          <cell r="D7288" t="str">
            <v>ASPHALT CONCRETE SURFACE COURSE, TYPE 1, (449), FIBER TYPE B</v>
          </cell>
          <cell r="G7288">
            <v>0</v>
          </cell>
        </row>
        <row r="7289">
          <cell r="A7289" t="str">
            <v>826E30040</v>
          </cell>
          <cell r="C7289" t="str">
            <v>CY</v>
          </cell>
          <cell r="D7289" t="str">
            <v>ASPHALT CONCRETE SURFACE COURSE, TYPE 1, (449), FIBER TYPE C</v>
          </cell>
          <cell r="G7289">
            <v>0</v>
          </cell>
        </row>
        <row r="7290">
          <cell r="A7290" t="str">
            <v>826E30100</v>
          </cell>
          <cell r="C7290" t="str">
            <v>CY</v>
          </cell>
          <cell r="D7290" t="str">
            <v>ASPHALT CONCRETE INTERMEDIATE COURSE, TYPE 2, (449), FIBER TYPE A</v>
          </cell>
          <cell r="G7290">
            <v>0</v>
          </cell>
        </row>
        <row r="7291">
          <cell r="A7291" t="str">
            <v>826E30120</v>
          </cell>
          <cell r="C7291" t="str">
            <v>CY</v>
          </cell>
          <cell r="D7291" t="str">
            <v>ASPHALT CONCRETE INTERMEDIATE COURSE, TYPE 2, (449), FIBER TYPE B</v>
          </cell>
          <cell r="G7291">
            <v>0</v>
          </cell>
        </row>
        <row r="7292">
          <cell r="A7292" t="str">
            <v>826E30140</v>
          </cell>
          <cell r="C7292" t="str">
            <v>CY</v>
          </cell>
          <cell r="D7292" t="str">
            <v>ASPHALT CONCRETE INTERMEDIATE COURSE, TYPE 2, (449), FIBER TYPE C</v>
          </cell>
          <cell r="G7292">
            <v>0</v>
          </cell>
        </row>
        <row r="7293">
          <cell r="A7293" t="str">
            <v>826E30600</v>
          </cell>
          <cell r="C7293" t="str">
            <v>CY</v>
          </cell>
          <cell r="D7293" t="str">
            <v>ASPHALT CONCRETE SURFACE COURSE, 442 12.5MM, (449), FIBER TYPE A</v>
          </cell>
          <cell r="G7293">
            <v>0</v>
          </cell>
        </row>
        <row r="7294">
          <cell r="A7294" t="str">
            <v>826E30620</v>
          </cell>
          <cell r="C7294" t="str">
            <v>CY</v>
          </cell>
          <cell r="D7294" t="str">
            <v>ASPHALT CONCRETE SURFACE COURSE, 442 12.5MM, (449), FIBER TYPE B</v>
          </cell>
          <cell r="G7294">
            <v>0</v>
          </cell>
        </row>
        <row r="7295">
          <cell r="A7295" t="str">
            <v>826E30640</v>
          </cell>
          <cell r="C7295" t="str">
            <v>CY</v>
          </cell>
          <cell r="D7295" t="str">
            <v>ASPHALT CONCRETE SURFACE COURSE, 442 12.5MM, (449), FIBER TYPE C</v>
          </cell>
          <cell r="G7295">
            <v>0</v>
          </cell>
        </row>
        <row r="7296">
          <cell r="A7296" t="str">
            <v>826E30700</v>
          </cell>
          <cell r="C7296" t="str">
            <v>CY</v>
          </cell>
          <cell r="D7296" t="str">
            <v>ASPHALT CONCRETE INTERMEDIATE COURSE, 442 19MM, (449), FIBER TYPE A</v>
          </cell>
          <cell r="G7296">
            <v>0</v>
          </cell>
        </row>
        <row r="7297">
          <cell r="A7297" t="str">
            <v>826E30720</v>
          </cell>
          <cell r="C7297" t="str">
            <v>CY</v>
          </cell>
          <cell r="D7297" t="str">
            <v>ASPHALT CONCRETE INTERMEDIATE COURSE, 442 19MM, (449), FIBER TYPE B</v>
          </cell>
          <cell r="G7297">
            <v>0</v>
          </cell>
        </row>
        <row r="7298">
          <cell r="A7298" t="str">
            <v>826E30740</v>
          </cell>
          <cell r="C7298" t="str">
            <v>CY</v>
          </cell>
          <cell r="D7298" t="str">
            <v>ASPHALT CONCRETE INTERMEDIATE COURSE, 442 19MM, (449), FIBER TYPE C</v>
          </cell>
          <cell r="G7298">
            <v>0</v>
          </cell>
        </row>
        <row r="7299">
          <cell r="A7299" t="str">
            <v>827E10000</v>
          </cell>
          <cell r="C7299" t="str">
            <v>SY</v>
          </cell>
          <cell r="D7299" t="str">
            <v>PAVEMENT REMOVED</v>
          </cell>
          <cell r="G7299">
            <v>0</v>
          </cell>
        </row>
        <row r="7300">
          <cell r="A7300" t="str">
            <v>827E10001</v>
          </cell>
          <cell r="C7300" t="str">
            <v>SY</v>
          </cell>
          <cell r="D7300" t="str">
            <v>PAVEMENT REMOVED, AS PER PLAN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topLeftCell="A50" zoomScale="90" zoomScaleNormal="90" workbookViewId="0">
      <selection activeCell="D69" sqref="D69"/>
    </sheetView>
  </sheetViews>
  <sheetFormatPr defaultRowHeight="12.75" customHeight="1" x14ac:dyDescent="0.2"/>
  <cols>
    <col min="1" max="1" width="2.570312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7</v>
      </c>
      <c r="H1" s="3" t="s">
        <v>16</v>
      </c>
      <c r="I1" s="2" t="s">
        <v>15</v>
      </c>
      <c r="J1" s="1"/>
      <c r="K1" s="1"/>
      <c r="L1" s="1"/>
      <c r="M1" s="24"/>
      <c r="N1" s="1"/>
      <c r="O1" s="1"/>
      <c r="P1" s="1"/>
      <c r="Q1" s="24"/>
      <c r="R1" s="24"/>
      <c r="S1" s="24"/>
      <c r="T1" s="24"/>
      <c r="U1" s="24"/>
      <c r="V1" s="24"/>
      <c r="W1" s="1"/>
      <c r="X1" s="1"/>
      <c r="Y1" s="1"/>
      <c r="Z1" s="1"/>
      <c r="AA1" s="1"/>
      <c r="AB1" s="1"/>
      <c r="AC1" s="26"/>
      <c r="AD1" s="26"/>
      <c r="AE1" s="26"/>
    </row>
    <row r="2" spans="1:38" ht="12.75" customHeight="1" x14ac:dyDescent="0.2">
      <c r="D2" s="2"/>
      <c r="E2" s="2"/>
      <c r="F2" s="3"/>
      <c r="G2" s="3" t="s">
        <v>5</v>
      </c>
      <c r="H2" s="3" t="s">
        <v>17</v>
      </c>
      <c r="I2" s="2" t="s">
        <v>6</v>
      </c>
      <c r="J2" s="1"/>
      <c r="K2" s="1"/>
      <c r="L2" s="1"/>
      <c r="M2" s="24"/>
      <c r="N2" s="1"/>
      <c r="O2" s="1"/>
      <c r="P2" s="1"/>
      <c r="Q2" s="24"/>
      <c r="R2" s="24"/>
      <c r="S2" s="24"/>
      <c r="T2" s="24"/>
      <c r="U2" s="24"/>
      <c r="V2" s="24"/>
      <c r="W2" s="1"/>
      <c r="X2" s="1"/>
      <c r="Y2" s="1"/>
      <c r="Z2" s="1"/>
      <c r="AA2" s="1"/>
      <c r="AB2" s="1"/>
      <c r="AC2" s="26"/>
      <c r="AD2" s="26"/>
      <c r="AE2" s="26"/>
    </row>
    <row r="3" spans="1:38" ht="12.75" customHeight="1" x14ac:dyDescent="0.2">
      <c r="D3" s="2"/>
      <c r="E3" s="3"/>
      <c r="F3" s="3"/>
      <c r="G3" s="3"/>
      <c r="H3" s="3" t="s">
        <v>18</v>
      </c>
      <c r="I3" s="2" t="s">
        <v>13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6"/>
      <c r="AD3" s="26"/>
      <c r="AE3" s="26"/>
    </row>
    <row r="4" spans="1:38" ht="12.75" customHeight="1" x14ac:dyDescent="0.2">
      <c r="D4" s="2"/>
      <c r="E4" s="3"/>
      <c r="F4" s="4"/>
      <c r="G4" s="4"/>
      <c r="H4" s="3" t="s">
        <v>19</v>
      </c>
      <c r="I4" s="2" t="s">
        <v>14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6"/>
      <c r="AD4" s="26"/>
      <c r="AE4" s="26"/>
    </row>
    <row r="5" spans="1:38" ht="12.75" customHeight="1" x14ac:dyDescent="0.2">
      <c r="D5" s="2"/>
      <c r="E5" s="3"/>
      <c r="F5" s="4"/>
      <c r="G5" s="4"/>
      <c r="H5" s="3"/>
      <c r="I5" s="2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5"/>
      <c r="X5" s="25"/>
      <c r="Y5" s="1"/>
      <c r="Z5" s="1"/>
      <c r="AA5" s="25"/>
      <c r="AB5" s="25"/>
      <c r="AC5" s="26"/>
      <c r="AD5" s="26"/>
      <c r="AE5" s="26"/>
    </row>
    <row r="6" spans="1:38" ht="12.75" customHeight="1" thickBot="1" x14ac:dyDescent="0.25"/>
    <row r="7" spans="1:38" ht="12.75" customHeight="1" thickBot="1" x14ac:dyDescent="0.25">
      <c r="B7" s="28" t="s">
        <v>10</v>
      </c>
      <c r="D7" s="40">
        <f>AG7</f>
        <v>1</v>
      </c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G7" s="21">
        <v>1</v>
      </c>
      <c r="AH7" s="22" t="s">
        <v>4</v>
      </c>
      <c r="AI7" s="23"/>
      <c r="AJ7" s="23"/>
      <c r="AK7" s="23"/>
      <c r="AL7" s="23"/>
    </row>
    <row r="8" spans="1:38" ht="12.75" customHeight="1" thickBot="1" x14ac:dyDescent="0.25">
      <c r="B8" s="32">
        <v>23</v>
      </c>
      <c r="D8" s="41" t="s">
        <v>8</v>
      </c>
      <c r="E8" s="41"/>
      <c r="F8" s="41"/>
      <c r="G8" s="41"/>
      <c r="H8" s="41"/>
      <c r="I8" s="41"/>
      <c r="J8" s="41"/>
      <c r="K8" s="27" t="s">
        <v>21</v>
      </c>
      <c r="L8" s="27" t="s">
        <v>22</v>
      </c>
      <c r="M8" s="27" t="s">
        <v>22</v>
      </c>
      <c r="N8" s="27" t="s">
        <v>22</v>
      </c>
      <c r="O8" s="27" t="s">
        <v>22</v>
      </c>
      <c r="P8" s="27" t="s">
        <v>23</v>
      </c>
      <c r="Q8" s="27" t="s">
        <v>65</v>
      </c>
      <c r="R8" s="27" t="s">
        <v>66</v>
      </c>
      <c r="S8" s="27"/>
      <c r="T8" s="27" t="s">
        <v>72</v>
      </c>
      <c r="U8" s="27" t="s">
        <v>71</v>
      </c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38" ht="12.75" customHeight="1" thickBot="1" x14ac:dyDescent="0.25">
      <c r="D9" s="42" t="s">
        <v>9</v>
      </c>
      <c r="E9" s="42"/>
      <c r="F9" s="42"/>
      <c r="G9" s="42"/>
      <c r="H9" s="42"/>
      <c r="I9" s="42"/>
      <c r="J9" s="42"/>
      <c r="K9" s="20"/>
      <c r="L9" s="20" t="s">
        <v>24</v>
      </c>
      <c r="M9" s="20" t="s">
        <v>25</v>
      </c>
      <c r="N9" s="20" t="s">
        <v>26</v>
      </c>
      <c r="O9" s="20" t="s">
        <v>27</v>
      </c>
      <c r="P9" s="20"/>
      <c r="Q9" s="20"/>
      <c r="R9" s="20"/>
      <c r="S9" s="20"/>
      <c r="T9" s="20" t="s">
        <v>73</v>
      </c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68" t="s">
        <v>11</v>
      </c>
      <c r="D10" s="43" t="s">
        <v>20</v>
      </c>
      <c r="E10" s="43" t="s">
        <v>0</v>
      </c>
      <c r="F10" s="46" t="s">
        <v>1</v>
      </c>
      <c r="G10" s="47"/>
      <c r="H10" s="47"/>
      <c r="I10" s="47"/>
      <c r="J10" s="48"/>
      <c r="K10" s="7" t="str">
        <f t="shared" ref="K10:AE10" si="0">IF(OR(TRIM(K8)=0,TRIM(K8)=""),"",IF(IFERROR(TRIM(INDEX(QryItemNamed,MATCH(TRIM(K8),ITEM,0),2)),"")="Y","SPECIAL",LEFT(IFERROR(TRIM(INDEX(ITEM,MATCH(TRIM(K8),ITEM,0))),""),3)))</f>
        <v>642</v>
      </c>
      <c r="L10" s="8" t="str">
        <f t="shared" si="0"/>
        <v>642</v>
      </c>
      <c r="M10" s="8" t="str">
        <f t="shared" si="0"/>
        <v>642</v>
      </c>
      <c r="N10" s="8" t="str">
        <f t="shared" si="0"/>
        <v>642</v>
      </c>
      <c r="O10" s="8" t="str">
        <f t="shared" si="0"/>
        <v>642</v>
      </c>
      <c r="P10" s="8" t="str">
        <f t="shared" si="0"/>
        <v>644</v>
      </c>
      <c r="Q10" s="8" t="str">
        <f t="shared" si="0"/>
        <v>644</v>
      </c>
      <c r="R10" s="8" t="str">
        <f t="shared" si="0"/>
        <v>644</v>
      </c>
      <c r="S10" s="8" t="str">
        <f t="shared" si="0"/>
        <v/>
      </c>
      <c r="T10" s="8" t="str">
        <f t="shared" si="0"/>
        <v>621</v>
      </c>
      <c r="U10" s="8" t="str">
        <f t="shared" si="0"/>
        <v>621</v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69"/>
      <c r="D11" s="44"/>
      <c r="E11" s="44"/>
      <c r="F11" s="49"/>
      <c r="G11" s="50"/>
      <c r="H11" s="50"/>
      <c r="I11" s="50"/>
      <c r="J11" s="51"/>
      <c r="K11" s="55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EDGE LINE, 6", TYPE 1</v>
      </c>
      <c r="L11" s="56" t="str">
        <f t="shared" si="1"/>
        <v>CENTER LINE, TYPE 1, (DOUBLE SOLID)</v>
      </c>
      <c r="M11" s="56" t="str">
        <f t="shared" si="1"/>
        <v>CENTER LINE, TYPE 1, (NO PASS LT)</v>
      </c>
      <c r="N11" s="56" t="str">
        <f t="shared" si="1"/>
        <v>CENTER LINE, TYPE 1, (NO PASS RT)</v>
      </c>
      <c r="O11" s="56" t="str">
        <f t="shared" si="1"/>
        <v>CENTER LINE, TYPE 1, (DASHED)</v>
      </c>
      <c r="P11" s="56" t="str">
        <f t="shared" si="1"/>
        <v>STOP LINE</v>
      </c>
      <c r="Q11" s="56" t="str">
        <f t="shared" si="1"/>
        <v>CROSSWALK LINE, 12"</v>
      </c>
      <c r="R11" s="56" t="str">
        <f t="shared" si="1"/>
        <v>RAILROAD SYMBOL MARKING</v>
      </c>
      <c r="S11" s="56" t="str">
        <f t="shared" si="1"/>
        <v/>
      </c>
      <c r="T11" s="56" t="str">
        <f t="shared" si="1"/>
        <v>RPM, 2-WAY (YELLOW/YELLOW)</v>
      </c>
      <c r="U11" s="56" t="str">
        <f t="shared" si="1"/>
        <v>RAISED PAVEMENT MARKER REMOVED</v>
      </c>
      <c r="V11" s="56" t="str">
        <f t="shared" si="1"/>
        <v/>
      </c>
      <c r="W11" s="56" t="str">
        <f t="shared" si="1"/>
        <v/>
      </c>
      <c r="X11" s="56" t="str">
        <f t="shared" si="1"/>
        <v/>
      </c>
      <c r="Y11" s="56" t="str">
        <f t="shared" si="1"/>
        <v/>
      </c>
      <c r="Z11" s="56" t="str">
        <f t="shared" si="1"/>
        <v/>
      </c>
      <c r="AA11" s="56" t="str">
        <f t="shared" si="1"/>
        <v/>
      </c>
      <c r="AB11" s="56" t="str">
        <f t="shared" si="1"/>
        <v/>
      </c>
      <c r="AC11" s="56" t="str">
        <f t="shared" si="1"/>
        <v/>
      </c>
      <c r="AD11" s="56" t="str">
        <f t="shared" si="1"/>
        <v/>
      </c>
      <c r="AE11" s="56" t="str">
        <f t="shared" si="1"/>
        <v/>
      </c>
    </row>
    <row r="12" spans="1:38" ht="12.75" customHeight="1" x14ac:dyDescent="0.2">
      <c r="B12" s="69"/>
      <c r="D12" s="44"/>
      <c r="E12" s="44"/>
      <c r="F12" s="49"/>
      <c r="G12" s="50"/>
      <c r="H12" s="50"/>
      <c r="I12" s="50"/>
      <c r="J12" s="51"/>
      <c r="K12" s="55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</row>
    <row r="13" spans="1:38" ht="12.75" customHeight="1" x14ac:dyDescent="0.2">
      <c r="B13" s="69"/>
      <c r="D13" s="44"/>
      <c r="E13" s="44"/>
      <c r="F13" s="49"/>
      <c r="G13" s="50"/>
      <c r="H13" s="50"/>
      <c r="I13" s="50"/>
      <c r="J13" s="51"/>
      <c r="K13" s="55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</row>
    <row r="14" spans="1:38" ht="12.75" customHeight="1" x14ac:dyDescent="0.2">
      <c r="B14" s="69"/>
      <c r="D14" s="44"/>
      <c r="E14" s="44"/>
      <c r="F14" s="49"/>
      <c r="G14" s="50"/>
      <c r="H14" s="50"/>
      <c r="I14" s="50"/>
      <c r="J14" s="51"/>
      <c r="K14" s="55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</row>
    <row r="15" spans="1:38" ht="12.75" customHeight="1" x14ac:dyDescent="0.2">
      <c r="B15" s="69"/>
      <c r="D15" s="44"/>
      <c r="E15" s="44"/>
      <c r="F15" s="49"/>
      <c r="G15" s="50"/>
      <c r="H15" s="50"/>
      <c r="I15" s="50"/>
      <c r="J15" s="51"/>
      <c r="K15" s="55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</row>
    <row r="16" spans="1:38" ht="12.75" customHeight="1" x14ac:dyDescent="0.2">
      <c r="B16" s="69"/>
      <c r="D16" s="44"/>
      <c r="E16" s="44"/>
      <c r="F16" s="49"/>
      <c r="G16" s="50"/>
      <c r="H16" s="50"/>
      <c r="I16" s="50"/>
      <c r="J16" s="51"/>
      <c r="K16" s="55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</row>
    <row r="17" spans="2:31" ht="12.75" customHeight="1" x14ac:dyDescent="0.2">
      <c r="B17" s="69"/>
      <c r="D17" s="44"/>
      <c r="E17" s="44"/>
      <c r="F17" s="49"/>
      <c r="G17" s="50"/>
      <c r="H17" s="50"/>
      <c r="I17" s="50"/>
      <c r="J17" s="51"/>
      <c r="K17" s="55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</row>
    <row r="18" spans="2:31" ht="12.75" customHeight="1" x14ac:dyDescent="0.2">
      <c r="B18" s="69"/>
      <c r="D18" s="44"/>
      <c r="E18" s="44"/>
      <c r="F18" s="49"/>
      <c r="G18" s="50"/>
      <c r="H18" s="50"/>
      <c r="I18" s="50"/>
      <c r="J18" s="51"/>
      <c r="K18" s="55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</row>
    <row r="19" spans="2:31" ht="12.75" customHeight="1" x14ac:dyDescent="0.2">
      <c r="B19" s="69"/>
      <c r="D19" s="44"/>
      <c r="E19" s="44"/>
      <c r="F19" s="49"/>
      <c r="G19" s="50"/>
      <c r="H19" s="50"/>
      <c r="I19" s="50"/>
      <c r="J19" s="51"/>
      <c r="K19" s="55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</row>
    <row r="20" spans="2:31" ht="12.75" customHeight="1" x14ac:dyDescent="0.2">
      <c r="B20" s="69"/>
      <c r="D20" s="44"/>
      <c r="E20" s="44"/>
      <c r="F20" s="49"/>
      <c r="G20" s="50"/>
      <c r="H20" s="50"/>
      <c r="I20" s="50"/>
      <c r="J20" s="51"/>
      <c r="K20" s="55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</row>
    <row r="21" spans="2:31" ht="12.75" customHeight="1" x14ac:dyDescent="0.2">
      <c r="B21" s="69"/>
      <c r="D21" s="44"/>
      <c r="E21" s="44"/>
      <c r="F21" s="49"/>
      <c r="G21" s="50"/>
      <c r="H21" s="50"/>
      <c r="I21" s="50"/>
      <c r="J21" s="51"/>
      <c r="K21" s="55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</row>
    <row r="22" spans="2:31" ht="12.75" customHeight="1" x14ac:dyDescent="0.2">
      <c r="B22" s="69"/>
      <c r="D22" s="44"/>
      <c r="E22" s="44"/>
      <c r="F22" s="49"/>
      <c r="G22" s="50"/>
      <c r="H22" s="50"/>
      <c r="I22" s="50"/>
      <c r="J22" s="51"/>
      <c r="K22" s="55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</row>
    <row r="23" spans="2:31" ht="12.75" customHeight="1" thickBot="1" x14ac:dyDescent="0.25">
      <c r="B23" s="70"/>
      <c r="D23" s="45"/>
      <c r="E23" s="45"/>
      <c r="F23" s="52"/>
      <c r="G23" s="53"/>
      <c r="H23" s="53"/>
      <c r="I23" s="53"/>
      <c r="J23" s="54"/>
      <c r="K23" s="9" t="str">
        <f t="shared" ref="K23:AE23" si="2">IF(OR(TRIM(K8)=0,TRIM(K8)=""),"",IF(IFERROR(TRIM(INDEX(QryItemNamed,MATCH(TRIM(K8),ITEM,0),3)),"")="LS","",IFERROR(TRIM(INDEX(QryItemNamed,MATCH(TRIM(K8),ITEM,0),3)),"")))</f>
        <v>MILE</v>
      </c>
      <c r="L23" s="10" t="str">
        <f t="shared" si="2"/>
        <v>MILE</v>
      </c>
      <c r="M23" s="10" t="str">
        <f t="shared" si="2"/>
        <v>MILE</v>
      </c>
      <c r="N23" s="10" t="str">
        <f t="shared" si="2"/>
        <v>MILE</v>
      </c>
      <c r="O23" s="10" t="str">
        <f t="shared" si="2"/>
        <v>MILE</v>
      </c>
      <c r="P23" s="10" t="str">
        <f t="shared" si="2"/>
        <v>FT</v>
      </c>
      <c r="Q23" s="10" t="str">
        <f t="shared" si="2"/>
        <v>FT</v>
      </c>
      <c r="R23" s="10" t="str">
        <f t="shared" si="2"/>
        <v>EACH</v>
      </c>
      <c r="S23" s="10" t="str">
        <f t="shared" si="2"/>
        <v/>
      </c>
      <c r="T23" s="10" t="str">
        <f t="shared" si="2"/>
        <v>EACH</v>
      </c>
      <c r="U23" s="10" t="str">
        <f t="shared" si="2"/>
        <v>EACH</v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30">
        <v>4</v>
      </c>
      <c r="D24" s="74" t="s">
        <v>28</v>
      </c>
      <c r="E24" s="15" t="s">
        <v>75</v>
      </c>
      <c r="F24" s="66">
        <v>101205.67</v>
      </c>
      <c r="G24" s="67"/>
      <c r="H24" s="15"/>
      <c r="I24" s="66">
        <v>103973</v>
      </c>
      <c r="J24" s="72"/>
      <c r="K24" s="33">
        <f>(I24-F24)/5280</f>
        <v>0.5241155303030306</v>
      </c>
      <c r="L24" s="34"/>
      <c r="M24" s="34"/>
      <c r="N24" s="34"/>
      <c r="O24" s="34"/>
      <c r="P24" s="34"/>
      <c r="Q24" s="34"/>
      <c r="R24" s="15"/>
      <c r="S24" s="34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2:31" ht="12.75" customHeight="1" x14ac:dyDescent="0.2">
      <c r="B25" s="30">
        <v>1</v>
      </c>
      <c r="D25" s="76"/>
      <c r="E25" s="15" t="s">
        <v>74</v>
      </c>
      <c r="F25" s="66">
        <v>103973</v>
      </c>
      <c r="G25" s="67"/>
      <c r="H25" s="15"/>
      <c r="I25" s="66">
        <v>108000</v>
      </c>
      <c r="J25" s="72"/>
      <c r="K25" s="33">
        <f>(I25-F25)/5280</f>
        <v>0.76268939393939394</v>
      </c>
      <c r="L25" s="34"/>
      <c r="M25" s="34"/>
      <c r="N25" s="34"/>
      <c r="O25" s="34"/>
      <c r="P25" s="34"/>
      <c r="Q25" s="34"/>
      <c r="R25" s="15"/>
      <c r="S25" s="34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30">
        <v>4</v>
      </c>
      <c r="D26" s="74" t="s">
        <v>29</v>
      </c>
      <c r="E26" s="15" t="s">
        <v>75</v>
      </c>
      <c r="F26" s="66">
        <v>101205.67</v>
      </c>
      <c r="G26" s="67"/>
      <c r="H26" s="15"/>
      <c r="I26" s="66">
        <v>103973</v>
      </c>
      <c r="J26" s="72"/>
      <c r="K26" s="33">
        <f t="shared" ref="K26:K39" si="3">(I26-F26)/5280</f>
        <v>0.5241155303030306</v>
      </c>
      <c r="L26" s="34"/>
      <c r="M26" s="34"/>
      <c r="N26" s="34"/>
      <c r="O26" s="34"/>
      <c r="P26" s="34"/>
      <c r="Q26" s="34"/>
      <c r="R26" s="15"/>
      <c r="S26" s="34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30">
        <v>1</v>
      </c>
      <c r="D27" s="76"/>
      <c r="E27" s="15" t="s">
        <v>74</v>
      </c>
      <c r="F27" s="71">
        <v>103973</v>
      </c>
      <c r="G27" s="71"/>
      <c r="H27" s="17"/>
      <c r="I27" s="66">
        <v>108000</v>
      </c>
      <c r="J27" s="72"/>
      <c r="K27" s="33">
        <f t="shared" si="3"/>
        <v>0.76268939393939394</v>
      </c>
      <c r="L27" s="34"/>
      <c r="M27" s="34"/>
      <c r="N27" s="34"/>
      <c r="O27" s="34"/>
      <c r="P27" s="34"/>
      <c r="Q27" s="34"/>
      <c r="R27" s="15"/>
      <c r="S27" s="34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30">
        <v>2</v>
      </c>
      <c r="D28" s="15" t="s">
        <v>30</v>
      </c>
      <c r="E28" s="15" t="s">
        <v>67</v>
      </c>
      <c r="F28" s="66">
        <v>108000</v>
      </c>
      <c r="G28" s="67"/>
      <c r="H28" s="15"/>
      <c r="I28" s="66">
        <v>113250</v>
      </c>
      <c r="J28" s="72"/>
      <c r="K28" s="33">
        <f>(I28-I25)/5280</f>
        <v>0.99431818181818177</v>
      </c>
      <c r="L28" s="34"/>
      <c r="M28" s="34"/>
      <c r="N28" s="34"/>
      <c r="O28" s="34"/>
      <c r="P28" s="34"/>
      <c r="Q28" s="34"/>
      <c r="R28" s="15"/>
      <c r="S28" s="34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30">
        <v>2</v>
      </c>
      <c r="D29" s="15" t="s">
        <v>31</v>
      </c>
      <c r="E29" s="15" t="s">
        <v>67</v>
      </c>
      <c r="F29" s="66">
        <v>108000</v>
      </c>
      <c r="G29" s="67"/>
      <c r="H29" s="15"/>
      <c r="I29" s="66">
        <v>113250</v>
      </c>
      <c r="J29" s="72"/>
      <c r="K29" s="33">
        <f>(I29-I27)/5280</f>
        <v>0.99431818181818177</v>
      </c>
      <c r="L29" s="34"/>
      <c r="M29" s="34"/>
      <c r="N29" s="34"/>
      <c r="O29" s="34"/>
      <c r="P29" s="34"/>
      <c r="Q29" s="34"/>
      <c r="R29" s="15"/>
      <c r="S29" s="34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30">
        <v>2</v>
      </c>
      <c r="D30" s="15" t="s">
        <v>32</v>
      </c>
      <c r="E30" s="15" t="s">
        <v>68</v>
      </c>
      <c r="F30" s="66">
        <v>113250</v>
      </c>
      <c r="G30" s="67"/>
      <c r="H30" s="15"/>
      <c r="I30" s="66">
        <v>115900</v>
      </c>
      <c r="J30" s="72"/>
      <c r="K30" s="33">
        <f>(I30-I28)/5280</f>
        <v>0.50189393939393945</v>
      </c>
      <c r="L30" s="34"/>
      <c r="M30" s="34"/>
      <c r="N30" s="34"/>
      <c r="O30" s="34"/>
      <c r="P30" s="34"/>
      <c r="Q30" s="34"/>
      <c r="R30" s="15"/>
      <c r="S30" s="34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30">
        <v>2</v>
      </c>
      <c r="D31" s="15" t="s">
        <v>33</v>
      </c>
      <c r="E31" s="15" t="s">
        <v>68</v>
      </c>
      <c r="F31" s="66">
        <v>113250</v>
      </c>
      <c r="G31" s="67"/>
      <c r="H31" s="15"/>
      <c r="I31" s="66">
        <v>115900</v>
      </c>
      <c r="J31" s="72"/>
      <c r="K31" s="33">
        <f>(I31-I29)/5280</f>
        <v>0.50189393939393945</v>
      </c>
      <c r="L31" s="34"/>
      <c r="M31" s="34"/>
      <c r="N31" s="34"/>
      <c r="O31" s="34"/>
      <c r="P31" s="34"/>
      <c r="Q31" s="34"/>
      <c r="R31" s="15"/>
      <c r="S31" s="34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30">
        <v>2</v>
      </c>
      <c r="D32" s="15" t="s">
        <v>34</v>
      </c>
      <c r="E32" s="15" t="s">
        <v>69</v>
      </c>
      <c r="F32" s="66">
        <v>115900</v>
      </c>
      <c r="G32" s="67"/>
      <c r="H32" s="15"/>
      <c r="I32" s="66">
        <v>118540</v>
      </c>
      <c r="J32" s="72"/>
      <c r="K32" s="33">
        <f t="shared" si="3"/>
        <v>0.5</v>
      </c>
      <c r="L32" s="34"/>
      <c r="M32" s="34"/>
      <c r="N32" s="34"/>
      <c r="O32" s="34"/>
      <c r="P32" s="34"/>
      <c r="Q32" s="34"/>
      <c r="R32" s="15"/>
      <c r="S32" s="34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">
      <c r="B33" s="30">
        <v>2</v>
      </c>
      <c r="D33" s="15" t="s">
        <v>35</v>
      </c>
      <c r="E33" s="15" t="s">
        <v>69</v>
      </c>
      <c r="F33" s="66">
        <v>115900</v>
      </c>
      <c r="G33" s="67"/>
      <c r="H33" s="15"/>
      <c r="I33" s="66">
        <v>118540</v>
      </c>
      <c r="J33" s="72"/>
      <c r="K33" s="33">
        <f t="shared" si="3"/>
        <v>0.5</v>
      </c>
      <c r="L33" s="34"/>
      <c r="M33" s="34"/>
      <c r="N33" s="34"/>
      <c r="O33" s="34"/>
      <c r="P33" s="34"/>
      <c r="Q33" s="34"/>
      <c r="R33" s="15"/>
      <c r="S33" s="34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">
      <c r="B34" s="30">
        <v>2</v>
      </c>
      <c r="D34" s="15" t="s">
        <v>36</v>
      </c>
      <c r="E34" s="15" t="s">
        <v>70</v>
      </c>
      <c r="F34" s="66">
        <v>118540</v>
      </c>
      <c r="G34" s="67"/>
      <c r="H34" s="15"/>
      <c r="I34" s="66">
        <v>122688.84</v>
      </c>
      <c r="J34" s="72"/>
      <c r="K34" s="33">
        <f t="shared" si="3"/>
        <v>0.78576515151515081</v>
      </c>
      <c r="L34" s="34"/>
      <c r="M34" s="34"/>
      <c r="N34" s="34"/>
      <c r="O34" s="34"/>
      <c r="P34" s="34"/>
      <c r="Q34" s="34"/>
      <c r="R34" s="15"/>
      <c r="S34" s="34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">
      <c r="B35" s="30">
        <v>2</v>
      </c>
      <c r="D35" s="15" t="s">
        <v>37</v>
      </c>
      <c r="E35" s="15" t="s">
        <v>70</v>
      </c>
      <c r="F35" s="66">
        <v>118540</v>
      </c>
      <c r="G35" s="67"/>
      <c r="H35" s="15"/>
      <c r="I35" s="66">
        <v>122688.84</v>
      </c>
      <c r="J35" s="72"/>
      <c r="K35" s="33">
        <f t="shared" si="3"/>
        <v>0.78576515151515081</v>
      </c>
      <c r="L35" s="34"/>
      <c r="M35" s="34"/>
      <c r="N35" s="34"/>
      <c r="O35" s="34"/>
      <c r="P35" s="34"/>
      <c r="Q35" s="34"/>
      <c r="R35" s="15"/>
      <c r="S35" s="34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">
      <c r="B36" s="30">
        <v>2</v>
      </c>
      <c r="D36" s="15" t="s">
        <v>38</v>
      </c>
      <c r="E36" s="15" t="s">
        <v>86</v>
      </c>
      <c r="F36" s="66">
        <v>122743.75</v>
      </c>
      <c r="G36" s="67"/>
      <c r="H36" s="15"/>
      <c r="I36" s="66">
        <v>129140</v>
      </c>
      <c r="J36" s="72"/>
      <c r="K36" s="33">
        <f t="shared" si="3"/>
        <v>1.2114109848484849</v>
      </c>
      <c r="L36" s="34"/>
      <c r="M36" s="34"/>
      <c r="N36" s="34"/>
      <c r="O36" s="34"/>
      <c r="P36" s="34"/>
      <c r="Q36" s="34"/>
      <c r="R36" s="15"/>
      <c r="S36" s="34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">
      <c r="B37" s="30">
        <v>2</v>
      </c>
      <c r="D37" s="15" t="s">
        <v>39</v>
      </c>
      <c r="E37" s="15" t="s">
        <v>86</v>
      </c>
      <c r="F37" s="66">
        <v>122743.75</v>
      </c>
      <c r="G37" s="67"/>
      <c r="H37" s="15"/>
      <c r="I37" s="66">
        <v>129140</v>
      </c>
      <c r="J37" s="72"/>
      <c r="K37" s="33">
        <f t="shared" si="3"/>
        <v>1.2114109848484849</v>
      </c>
      <c r="L37" s="34"/>
      <c r="M37" s="34"/>
      <c r="N37" s="34"/>
      <c r="O37" s="34"/>
      <c r="P37" s="34"/>
      <c r="Q37" s="34"/>
      <c r="R37" s="15"/>
      <c r="S37" s="34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">
      <c r="B38" s="30">
        <v>2</v>
      </c>
      <c r="D38" s="15" t="s">
        <v>40</v>
      </c>
      <c r="E38" s="15" t="s">
        <v>87</v>
      </c>
      <c r="F38" s="66">
        <v>129140</v>
      </c>
      <c r="G38" s="67"/>
      <c r="H38" s="15"/>
      <c r="I38" s="66">
        <v>137074.09</v>
      </c>
      <c r="J38" s="72"/>
      <c r="K38" s="33">
        <f t="shared" si="3"/>
        <v>1.5026685606060599</v>
      </c>
      <c r="L38" s="34"/>
      <c r="M38" s="34"/>
      <c r="N38" s="34"/>
      <c r="O38" s="34"/>
      <c r="P38" s="34"/>
      <c r="Q38" s="34"/>
      <c r="R38" s="15"/>
      <c r="S38" s="34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">
      <c r="B39" s="30">
        <v>2</v>
      </c>
      <c r="D39" s="15" t="s">
        <v>41</v>
      </c>
      <c r="E39" s="15" t="s">
        <v>87</v>
      </c>
      <c r="F39" s="66">
        <v>129140</v>
      </c>
      <c r="G39" s="67"/>
      <c r="H39" s="15"/>
      <c r="I39" s="66">
        <v>137074.09</v>
      </c>
      <c r="J39" s="72"/>
      <c r="K39" s="33">
        <f t="shared" si="3"/>
        <v>1.5026685606060599</v>
      </c>
      <c r="L39" s="34"/>
      <c r="M39" s="34"/>
      <c r="N39" s="34"/>
      <c r="O39" s="34"/>
      <c r="P39" s="34"/>
      <c r="Q39" s="34"/>
      <c r="R39" s="15"/>
      <c r="S39" s="34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">
      <c r="B40" s="30"/>
      <c r="D40" s="15"/>
      <c r="E40" s="15"/>
      <c r="F40" s="66"/>
      <c r="G40" s="67"/>
      <c r="H40" s="15"/>
      <c r="I40" s="66"/>
      <c r="J40" s="72"/>
      <c r="K40" s="33"/>
      <c r="L40" s="34"/>
      <c r="M40" s="34"/>
      <c r="N40" s="34"/>
      <c r="O40" s="34"/>
      <c r="P40" s="34"/>
      <c r="Q40" s="34"/>
      <c r="R40" s="15"/>
      <c r="S40" s="34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">
      <c r="B41" s="30">
        <v>4</v>
      </c>
      <c r="D41" s="15" t="s">
        <v>42</v>
      </c>
      <c r="E41" s="15">
        <v>33</v>
      </c>
      <c r="F41" s="66">
        <v>100099.66</v>
      </c>
      <c r="G41" s="67"/>
      <c r="H41" s="15"/>
      <c r="I41" s="66">
        <v>100994.96</v>
      </c>
      <c r="J41" s="72"/>
      <c r="K41" s="33"/>
      <c r="L41" s="34">
        <f>(I41-F41)/5280</f>
        <v>0.16956439393939449</v>
      </c>
      <c r="M41" s="34"/>
      <c r="N41" s="34"/>
      <c r="O41" s="34"/>
      <c r="P41" s="34"/>
      <c r="Q41" s="34"/>
      <c r="R41" s="15"/>
      <c r="S41" s="34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">
      <c r="B42" s="30">
        <v>4</v>
      </c>
      <c r="D42" s="15" t="s">
        <v>43</v>
      </c>
      <c r="E42" s="15">
        <v>34</v>
      </c>
      <c r="F42" s="66">
        <v>101205.67</v>
      </c>
      <c r="G42" s="67"/>
      <c r="H42" s="15"/>
      <c r="I42" s="66">
        <v>101484.76</v>
      </c>
      <c r="J42" s="72"/>
      <c r="K42" s="33"/>
      <c r="L42" s="34">
        <f>(I42-F42)/5280</f>
        <v>5.2857954545453882E-2</v>
      </c>
      <c r="M42" s="34"/>
      <c r="N42" s="34"/>
      <c r="O42" s="34"/>
      <c r="P42" s="34"/>
      <c r="Q42" s="34"/>
      <c r="R42" s="15"/>
      <c r="S42" s="34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">
      <c r="B43" s="30">
        <v>4</v>
      </c>
      <c r="D43" s="15" t="s">
        <v>44</v>
      </c>
      <c r="E43" s="15" t="s">
        <v>76</v>
      </c>
      <c r="F43" s="66">
        <v>101484.76</v>
      </c>
      <c r="G43" s="67"/>
      <c r="H43" s="15"/>
      <c r="I43" s="66">
        <v>102165</v>
      </c>
      <c r="J43" s="72"/>
      <c r="K43" s="33"/>
      <c r="L43" s="34"/>
      <c r="M43" s="34">
        <f>(I43-F43)/5280</f>
        <v>0.12883333333333433</v>
      </c>
      <c r="N43" s="34"/>
      <c r="O43" s="34"/>
      <c r="P43" s="34"/>
      <c r="Q43" s="34"/>
      <c r="R43" s="15"/>
      <c r="S43" s="34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">
      <c r="B44" s="30">
        <v>4</v>
      </c>
      <c r="D44" s="74" t="s">
        <v>45</v>
      </c>
      <c r="E44" s="15" t="s">
        <v>77</v>
      </c>
      <c r="F44" s="71">
        <v>102165</v>
      </c>
      <c r="G44" s="71"/>
      <c r="H44" s="17"/>
      <c r="I44" s="66">
        <v>103973</v>
      </c>
      <c r="J44" s="72"/>
      <c r="K44" s="33"/>
      <c r="L44" s="34"/>
      <c r="M44" s="34"/>
      <c r="N44" s="34"/>
      <c r="O44" s="34">
        <f>(I44-F44)/5280</f>
        <v>0.34242424242424241</v>
      </c>
      <c r="P44" s="34"/>
      <c r="Q44" s="34"/>
      <c r="R44" s="15"/>
      <c r="S44" s="34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">
      <c r="B45" s="30">
        <v>1</v>
      </c>
      <c r="D45" s="76"/>
      <c r="E45" s="15" t="s">
        <v>78</v>
      </c>
      <c r="F45" s="66">
        <v>103973</v>
      </c>
      <c r="G45" s="67"/>
      <c r="H45" s="15"/>
      <c r="I45" s="66">
        <v>107162.95</v>
      </c>
      <c r="J45" s="72"/>
      <c r="K45" s="33"/>
      <c r="L45" s="34"/>
      <c r="M45" s="34"/>
      <c r="N45" s="34"/>
      <c r="O45" s="34">
        <f>(I45-F45)/5280</f>
        <v>0.60415719696969639</v>
      </c>
      <c r="P45" s="34"/>
      <c r="Q45" s="34"/>
      <c r="R45" s="15"/>
      <c r="S45" s="34"/>
      <c r="T45" s="39">
        <f>(I45-F45)/80</f>
        <v>39.874374999999965</v>
      </c>
      <c r="U45" s="74">
        <v>203</v>
      </c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">
      <c r="B46" s="30">
        <v>1</v>
      </c>
      <c r="D46" s="15" t="s">
        <v>46</v>
      </c>
      <c r="E46" s="15">
        <v>40</v>
      </c>
      <c r="F46" s="66">
        <v>107162.95</v>
      </c>
      <c r="G46" s="67"/>
      <c r="H46" s="15"/>
      <c r="I46" s="66">
        <v>107673.11</v>
      </c>
      <c r="J46" s="72"/>
      <c r="K46" s="33"/>
      <c r="L46" s="34"/>
      <c r="M46" s="34">
        <f>(I46-F46)/5280</f>
        <v>9.6621212121212788E-2</v>
      </c>
      <c r="N46" s="34"/>
      <c r="O46" s="34"/>
      <c r="P46" s="34"/>
      <c r="Q46" s="34"/>
      <c r="R46" s="15"/>
      <c r="S46" s="34"/>
      <c r="T46" s="39">
        <f t="shared" ref="T46:T58" si="4">(I46-F46)/80</f>
        <v>6.3770000000000433</v>
      </c>
      <c r="U46" s="7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30">
        <v>1</v>
      </c>
      <c r="D47" s="15" t="s">
        <v>47</v>
      </c>
      <c r="E47" s="15">
        <v>40</v>
      </c>
      <c r="F47" s="66">
        <v>107673.11</v>
      </c>
      <c r="G47" s="67"/>
      <c r="H47" s="15"/>
      <c r="I47" s="66">
        <v>108000</v>
      </c>
      <c r="J47" s="72"/>
      <c r="K47" s="33"/>
      <c r="L47" s="34">
        <f>(I47-F47)/5280</f>
        <v>6.1910984848484736E-2</v>
      </c>
      <c r="M47" s="34"/>
      <c r="N47" s="34"/>
      <c r="O47" s="34"/>
      <c r="P47" s="34"/>
      <c r="Q47" s="34"/>
      <c r="R47" s="15"/>
      <c r="S47" s="34"/>
      <c r="T47" s="39">
        <f t="shared" si="4"/>
        <v>4.0861249999999929</v>
      </c>
      <c r="U47" s="7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">
      <c r="B48" s="30">
        <v>2</v>
      </c>
      <c r="D48" s="15" t="s">
        <v>48</v>
      </c>
      <c r="E48" s="15">
        <v>40</v>
      </c>
      <c r="F48" s="66">
        <v>108000</v>
      </c>
      <c r="G48" s="67"/>
      <c r="H48" s="15"/>
      <c r="I48" s="66">
        <v>108359.31</v>
      </c>
      <c r="J48" s="72"/>
      <c r="K48" s="33"/>
      <c r="L48" s="34"/>
      <c r="M48" s="34">
        <f>(I48-F48)/5280</f>
        <v>6.8051136363635925E-2</v>
      </c>
      <c r="N48" s="34"/>
      <c r="O48" s="34"/>
      <c r="P48" s="34"/>
      <c r="Q48" s="34"/>
      <c r="R48" s="15"/>
      <c r="S48" s="34"/>
      <c r="T48" s="39">
        <f t="shared" si="4"/>
        <v>4.4913749999999713</v>
      </c>
      <c r="U48" s="7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">
      <c r="B49" s="30">
        <v>2</v>
      </c>
      <c r="D49" s="15" t="s">
        <v>49</v>
      </c>
      <c r="E49" s="15" t="s">
        <v>79</v>
      </c>
      <c r="F49" s="66">
        <v>108359.31</v>
      </c>
      <c r="G49" s="67"/>
      <c r="H49" s="15"/>
      <c r="I49" s="66">
        <v>112236.73</v>
      </c>
      <c r="J49" s="72"/>
      <c r="K49" s="33"/>
      <c r="L49" s="34"/>
      <c r="M49" s="34"/>
      <c r="N49" s="34"/>
      <c r="O49" s="34">
        <f>(I49-F49)/5280</f>
        <v>0.73435984848484814</v>
      </c>
      <c r="P49" s="34"/>
      <c r="Q49" s="34"/>
      <c r="R49" s="15"/>
      <c r="S49" s="34"/>
      <c r="T49" s="39">
        <f t="shared" si="4"/>
        <v>48.467749999999981</v>
      </c>
      <c r="U49" s="7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">
      <c r="B50" s="30">
        <v>2</v>
      </c>
      <c r="D50" s="15" t="s">
        <v>50</v>
      </c>
      <c r="E50" s="15" t="s">
        <v>80</v>
      </c>
      <c r="F50" s="66">
        <v>112236.73</v>
      </c>
      <c r="G50" s="67"/>
      <c r="H50" s="15"/>
      <c r="I50" s="66">
        <v>113024.85</v>
      </c>
      <c r="J50" s="72"/>
      <c r="K50" s="33"/>
      <c r="L50" s="34"/>
      <c r="M50" s="34"/>
      <c r="N50" s="34">
        <f>(I50-F50)/5280</f>
        <v>0.14926515151515338</v>
      </c>
      <c r="O50" s="34"/>
      <c r="P50" s="34"/>
      <c r="Q50" s="34"/>
      <c r="R50" s="15"/>
      <c r="S50" s="34"/>
      <c r="T50" s="39">
        <f t="shared" si="4"/>
        <v>9.851500000000124</v>
      </c>
      <c r="U50" s="7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">
      <c r="B51" s="30">
        <v>2</v>
      </c>
      <c r="D51" s="15" t="s">
        <v>51</v>
      </c>
      <c r="E51" s="15">
        <v>46</v>
      </c>
      <c r="F51" s="66">
        <v>113024.85</v>
      </c>
      <c r="G51" s="67"/>
      <c r="H51" s="15"/>
      <c r="I51" s="66">
        <v>113250</v>
      </c>
      <c r="J51" s="72"/>
      <c r="K51" s="33"/>
      <c r="L51" s="34">
        <f>(I51-F51)/5280</f>
        <v>4.264204545454435E-2</v>
      </c>
      <c r="M51" s="34"/>
      <c r="N51" s="34"/>
      <c r="O51" s="34"/>
      <c r="P51" s="34"/>
      <c r="Q51" s="34"/>
      <c r="R51" s="15"/>
      <c r="S51" s="34"/>
      <c r="T51" s="39">
        <f t="shared" si="4"/>
        <v>2.8143749999999272</v>
      </c>
      <c r="U51" s="7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">
      <c r="B52" s="30">
        <v>2</v>
      </c>
      <c r="D52" s="15" t="s">
        <v>52</v>
      </c>
      <c r="E52" s="15">
        <v>46</v>
      </c>
      <c r="F52" s="66">
        <v>113250</v>
      </c>
      <c r="G52" s="67"/>
      <c r="H52" s="15"/>
      <c r="I52" s="66">
        <v>113506.52</v>
      </c>
      <c r="J52" s="73"/>
      <c r="K52" s="35"/>
      <c r="L52" s="34">
        <f>(I52-F52)/5280</f>
        <v>4.8583333333334103E-2</v>
      </c>
      <c r="M52" s="34"/>
      <c r="N52" s="34"/>
      <c r="O52" s="34"/>
      <c r="P52" s="34"/>
      <c r="Q52" s="34"/>
      <c r="R52" s="15"/>
      <c r="S52" s="34"/>
      <c r="T52" s="39">
        <f t="shared" si="4"/>
        <v>3.2065000000000508</v>
      </c>
      <c r="U52" s="7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">
      <c r="B53" s="30">
        <v>2</v>
      </c>
      <c r="D53" s="15" t="s">
        <v>53</v>
      </c>
      <c r="E53" s="15" t="s">
        <v>81</v>
      </c>
      <c r="F53" s="66">
        <v>113506.52</v>
      </c>
      <c r="G53" s="67"/>
      <c r="H53" s="15"/>
      <c r="I53" s="66">
        <v>114343.99</v>
      </c>
      <c r="J53" s="72"/>
      <c r="K53" s="33"/>
      <c r="L53" s="34"/>
      <c r="M53" s="34">
        <f>(I53-F53)/5280</f>
        <v>0.15861174242424264</v>
      </c>
      <c r="N53" s="34"/>
      <c r="O53" s="34"/>
      <c r="P53" s="34"/>
      <c r="Q53" s="34"/>
      <c r="R53" s="15"/>
      <c r="S53" s="34"/>
      <c r="T53" s="39">
        <f t="shared" si="4"/>
        <v>10.468375000000014</v>
      </c>
      <c r="U53" s="7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">
      <c r="B54" s="30">
        <v>2</v>
      </c>
      <c r="D54" s="15" t="s">
        <v>54</v>
      </c>
      <c r="E54" s="15" t="s">
        <v>82</v>
      </c>
      <c r="F54" s="71">
        <v>114343.99</v>
      </c>
      <c r="G54" s="71"/>
      <c r="H54" s="17"/>
      <c r="I54" s="66">
        <v>122358.75</v>
      </c>
      <c r="J54" s="72"/>
      <c r="K54" s="33"/>
      <c r="L54" s="34"/>
      <c r="M54" s="34"/>
      <c r="N54" s="34"/>
      <c r="O54" s="34">
        <f>(I54-F54)/5280</f>
        <v>1.5179469696969687</v>
      </c>
      <c r="P54" s="34"/>
      <c r="Q54" s="34"/>
      <c r="R54" s="15"/>
      <c r="S54" s="34"/>
      <c r="T54" s="39">
        <f t="shared" si="4"/>
        <v>100.18449999999993</v>
      </c>
      <c r="U54" s="7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">
      <c r="B55" s="30">
        <v>2</v>
      </c>
      <c r="D55" s="15" t="s">
        <v>55</v>
      </c>
      <c r="E55" s="15">
        <v>55</v>
      </c>
      <c r="F55" s="66">
        <v>122358.75</v>
      </c>
      <c r="G55" s="67"/>
      <c r="H55" s="15"/>
      <c r="I55" s="66">
        <v>122688.84</v>
      </c>
      <c r="J55" s="72"/>
      <c r="K55" s="33"/>
      <c r="L55" s="34"/>
      <c r="M55" s="34"/>
      <c r="N55" s="34">
        <f>(I55-F55)/5280</f>
        <v>6.2517045454544798E-2</v>
      </c>
      <c r="O55" s="34"/>
      <c r="P55" s="34"/>
      <c r="Q55" s="34"/>
      <c r="R55" s="15"/>
      <c r="S55" s="34"/>
      <c r="T55" s="39">
        <f t="shared" si="4"/>
        <v>4.1261249999999565</v>
      </c>
      <c r="U55" s="7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">
      <c r="B56" s="30">
        <v>2</v>
      </c>
      <c r="D56" s="15" t="s">
        <v>56</v>
      </c>
      <c r="E56" s="15" t="s">
        <v>83</v>
      </c>
      <c r="F56" s="66">
        <v>122743.75</v>
      </c>
      <c r="G56" s="67"/>
      <c r="H56" s="15"/>
      <c r="I56" s="66">
        <v>123022.27</v>
      </c>
      <c r="J56" s="72"/>
      <c r="K56" s="33"/>
      <c r="L56" s="34">
        <f>(I56-F56)/5280</f>
        <v>5.2750000000000768E-2</v>
      </c>
      <c r="M56" s="34"/>
      <c r="N56" s="34"/>
      <c r="O56" s="34"/>
      <c r="P56" s="34"/>
      <c r="Q56" s="34"/>
      <c r="R56" s="15"/>
      <c r="S56" s="34"/>
      <c r="T56" s="39">
        <f t="shared" si="4"/>
        <v>3.4815000000000511</v>
      </c>
      <c r="U56" s="7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">
      <c r="B57" s="30">
        <v>2</v>
      </c>
      <c r="D57" s="15" t="s">
        <v>57</v>
      </c>
      <c r="E57" s="15" t="s">
        <v>84</v>
      </c>
      <c r="F57" s="66">
        <v>123022.27</v>
      </c>
      <c r="G57" s="67"/>
      <c r="H57" s="15"/>
      <c r="I57" s="66">
        <v>136682.23999999999</v>
      </c>
      <c r="J57" s="72"/>
      <c r="K57" s="33"/>
      <c r="L57" s="34"/>
      <c r="M57" s="34"/>
      <c r="N57" s="34"/>
      <c r="O57" s="34">
        <f>(I57-F57)/5280</f>
        <v>2.587115530303028</v>
      </c>
      <c r="P57" s="34"/>
      <c r="Q57" s="34"/>
      <c r="R57" s="15"/>
      <c r="S57" s="34"/>
      <c r="T57" s="39">
        <f t="shared" si="4"/>
        <v>170.74962499999984</v>
      </c>
      <c r="U57" s="7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">
      <c r="B58" s="30">
        <v>2</v>
      </c>
      <c r="D58" s="15" t="s">
        <v>58</v>
      </c>
      <c r="E58" s="15" t="s">
        <v>85</v>
      </c>
      <c r="F58" s="66">
        <v>136682.23999999999</v>
      </c>
      <c r="G58" s="67"/>
      <c r="H58" s="15"/>
      <c r="I58" s="66">
        <v>137046.04</v>
      </c>
      <c r="J58" s="72"/>
      <c r="K58" s="33"/>
      <c r="L58" s="34"/>
      <c r="M58" s="34"/>
      <c r="N58" s="34">
        <f>(I58-F58)/5280</f>
        <v>6.8901515151518461E-2</v>
      </c>
      <c r="O58" s="34"/>
      <c r="P58" s="34"/>
      <c r="Q58" s="34"/>
      <c r="R58" s="15"/>
      <c r="S58" s="34"/>
      <c r="T58" s="39">
        <f t="shared" si="4"/>
        <v>4.5475000000002179</v>
      </c>
      <c r="U58" s="76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">
      <c r="B59" s="30"/>
      <c r="D59" s="15"/>
      <c r="E59" s="15"/>
      <c r="F59" s="66"/>
      <c r="G59" s="67"/>
      <c r="H59" s="15"/>
      <c r="I59" s="66"/>
      <c r="J59" s="72"/>
      <c r="K59" s="33"/>
      <c r="L59" s="34"/>
      <c r="M59" s="34"/>
      <c r="N59" s="34"/>
      <c r="O59" s="34"/>
      <c r="P59" s="34"/>
      <c r="Q59" s="34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">
      <c r="B60" s="30">
        <v>4</v>
      </c>
      <c r="D60" s="15" t="s">
        <v>59</v>
      </c>
      <c r="E60" s="15">
        <v>33</v>
      </c>
      <c r="F60" s="66">
        <v>100100</v>
      </c>
      <c r="G60" s="73"/>
      <c r="H60" s="73"/>
      <c r="I60" s="73"/>
      <c r="J60" s="72"/>
      <c r="K60" s="33"/>
      <c r="L60" s="34"/>
      <c r="M60" s="34"/>
      <c r="N60" s="34"/>
      <c r="O60" s="34"/>
      <c r="P60" s="34">
        <v>15</v>
      </c>
      <c r="Q60" s="34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">
      <c r="B61" s="30">
        <v>4</v>
      </c>
      <c r="D61" s="15" t="s">
        <v>60</v>
      </c>
      <c r="E61" s="15">
        <v>33</v>
      </c>
      <c r="F61" s="66">
        <v>100996.96</v>
      </c>
      <c r="G61" s="73"/>
      <c r="H61" s="73"/>
      <c r="I61" s="73"/>
      <c r="J61" s="72"/>
      <c r="K61" s="33"/>
      <c r="L61" s="34"/>
      <c r="M61" s="34"/>
      <c r="N61" s="34"/>
      <c r="O61" s="34"/>
      <c r="P61" s="34">
        <v>15.5</v>
      </c>
      <c r="Q61" s="34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">
      <c r="B62" s="30"/>
      <c r="D62" s="15"/>
      <c r="E62" s="15"/>
      <c r="F62" s="66"/>
      <c r="G62" s="67"/>
      <c r="H62" s="15"/>
      <c r="I62" s="66"/>
      <c r="J62" s="72"/>
      <c r="K62" s="33"/>
      <c r="L62" s="34"/>
      <c r="M62" s="34"/>
      <c r="N62" s="34"/>
      <c r="O62" s="34"/>
      <c r="P62" s="34"/>
      <c r="Q62" s="34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">
      <c r="B63" s="30">
        <v>4</v>
      </c>
      <c r="D63" s="15" t="s">
        <v>61</v>
      </c>
      <c r="E63" s="15">
        <v>33</v>
      </c>
      <c r="F63" s="66">
        <v>100036</v>
      </c>
      <c r="G63" s="73"/>
      <c r="H63" s="73"/>
      <c r="I63" s="73"/>
      <c r="J63" s="72"/>
      <c r="K63" s="33"/>
      <c r="L63" s="34"/>
      <c r="M63" s="34"/>
      <c r="N63" s="34"/>
      <c r="O63" s="34"/>
      <c r="P63" s="34"/>
      <c r="Q63" s="34">
        <v>78</v>
      </c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">
      <c r="B64" s="30">
        <v>4</v>
      </c>
      <c r="D64" s="15" t="s">
        <v>62</v>
      </c>
      <c r="E64" s="15">
        <v>34</v>
      </c>
      <c r="F64" s="66">
        <v>101074</v>
      </c>
      <c r="G64" s="73"/>
      <c r="H64" s="73"/>
      <c r="I64" s="73"/>
      <c r="J64" s="72"/>
      <c r="K64" s="33"/>
      <c r="L64" s="34"/>
      <c r="M64" s="34"/>
      <c r="N64" s="34"/>
      <c r="O64" s="34"/>
      <c r="P64" s="34"/>
      <c r="Q64" s="34">
        <v>115</v>
      </c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">
      <c r="B65" s="30"/>
      <c r="D65" s="15"/>
      <c r="E65" s="15"/>
      <c r="F65" s="66"/>
      <c r="G65" s="73"/>
      <c r="H65" s="73"/>
      <c r="I65" s="73"/>
      <c r="J65" s="72"/>
      <c r="K65" s="33"/>
      <c r="L65" s="34"/>
      <c r="M65" s="34"/>
      <c r="N65" s="34"/>
      <c r="O65" s="34"/>
      <c r="P65" s="34"/>
      <c r="Q65" s="34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">
      <c r="B66" s="30">
        <v>4</v>
      </c>
      <c r="D66" s="15" t="s">
        <v>63</v>
      </c>
      <c r="E66" s="15">
        <v>33</v>
      </c>
      <c r="F66" s="66">
        <v>100195.28</v>
      </c>
      <c r="G66" s="73"/>
      <c r="H66" s="73"/>
      <c r="I66" s="73"/>
      <c r="J66" s="72"/>
      <c r="K66" s="33"/>
      <c r="L66" s="34"/>
      <c r="M66" s="34"/>
      <c r="N66" s="34"/>
      <c r="O66" s="34"/>
      <c r="P66" s="34"/>
      <c r="Q66" s="34"/>
      <c r="R66" s="15">
        <v>1</v>
      </c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30">
        <v>4</v>
      </c>
      <c r="D67" s="15" t="s">
        <v>64</v>
      </c>
      <c r="E67" s="15">
        <v>33</v>
      </c>
      <c r="F67" s="66">
        <v>100518.82</v>
      </c>
      <c r="G67" s="73"/>
      <c r="H67" s="73"/>
      <c r="I67" s="73"/>
      <c r="J67" s="72"/>
      <c r="K67" s="33"/>
      <c r="L67" s="34"/>
      <c r="M67" s="34"/>
      <c r="N67" s="34"/>
      <c r="O67" s="34"/>
      <c r="P67" s="34"/>
      <c r="Q67" s="34"/>
      <c r="R67" s="15">
        <v>1</v>
      </c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30"/>
      <c r="D68" s="15"/>
      <c r="E68" s="15"/>
      <c r="F68" s="66"/>
      <c r="G68" s="67"/>
      <c r="H68" s="15"/>
      <c r="I68" s="66"/>
      <c r="J68" s="72"/>
      <c r="K68" s="33"/>
      <c r="L68" s="34"/>
      <c r="M68" s="34"/>
      <c r="N68" s="34"/>
      <c r="O68" s="34"/>
      <c r="P68" s="34"/>
      <c r="Q68" s="34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30"/>
      <c r="D69" s="15"/>
      <c r="E69" s="15"/>
      <c r="F69" s="66"/>
      <c r="G69" s="67"/>
      <c r="H69" s="15"/>
      <c r="I69" s="66"/>
      <c r="J69" s="72"/>
      <c r="K69" s="33"/>
      <c r="L69" s="34"/>
      <c r="M69" s="34"/>
      <c r="N69" s="34"/>
      <c r="O69" s="34"/>
      <c r="P69" s="34"/>
      <c r="Q69" s="34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30"/>
      <c r="D70" s="15"/>
      <c r="E70" s="15"/>
      <c r="F70" s="16"/>
      <c r="G70" s="36"/>
      <c r="H70" s="15"/>
      <c r="I70" s="16"/>
      <c r="J70" s="37"/>
      <c r="K70" s="33"/>
      <c r="L70" s="34"/>
      <c r="M70" s="34"/>
      <c r="N70" s="34"/>
      <c r="O70" s="34"/>
      <c r="P70" s="34"/>
      <c r="Q70" s="34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30"/>
      <c r="D71" s="15"/>
      <c r="E71" s="15"/>
      <c r="F71" s="16"/>
      <c r="G71" s="36"/>
      <c r="H71" s="15"/>
      <c r="I71" s="16"/>
      <c r="J71" s="37"/>
      <c r="K71" s="33"/>
      <c r="L71" s="34"/>
      <c r="M71" s="34"/>
      <c r="N71" s="34"/>
      <c r="O71" s="34"/>
      <c r="P71" s="34"/>
      <c r="Q71" s="34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30"/>
      <c r="D72" s="15"/>
      <c r="E72" s="15"/>
      <c r="F72" s="16"/>
      <c r="G72" s="36"/>
      <c r="H72" s="15"/>
      <c r="I72" s="16"/>
      <c r="J72" s="37"/>
      <c r="K72" s="33"/>
      <c r="L72" s="34"/>
      <c r="M72" s="34"/>
      <c r="N72" s="34"/>
      <c r="O72" s="34"/>
      <c r="P72" s="34"/>
      <c r="Q72" s="34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30"/>
      <c r="D73" s="15"/>
      <c r="E73" s="15"/>
      <c r="F73" s="66"/>
      <c r="G73" s="67"/>
      <c r="H73" s="15"/>
      <c r="I73" s="66"/>
      <c r="J73" s="72"/>
      <c r="K73" s="33"/>
      <c r="L73" s="34"/>
      <c r="M73" s="34"/>
      <c r="N73" s="34"/>
      <c r="O73" s="34"/>
      <c r="P73" s="34"/>
      <c r="Q73" s="34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30"/>
      <c r="D74" s="15"/>
      <c r="E74" s="15"/>
      <c r="F74" s="16"/>
      <c r="G74" s="36"/>
      <c r="H74" s="15"/>
      <c r="I74" s="16"/>
      <c r="J74" s="37"/>
      <c r="K74" s="33"/>
      <c r="L74" s="34"/>
      <c r="M74" s="34"/>
      <c r="N74" s="34"/>
      <c r="O74" s="34"/>
      <c r="P74" s="34"/>
      <c r="Q74" s="34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30"/>
      <c r="D75" s="15"/>
      <c r="E75" s="15"/>
      <c r="F75" s="66"/>
      <c r="G75" s="67"/>
      <c r="H75" s="15"/>
      <c r="I75" s="66"/>
      <c r="J75" s="72"/>
      <c r="K75" s="33"/>
      <c r="L75" s="34"/>
      <c r="M75" s="34"/>
      <c r="N75" s="34"/>
      <c r="O75" s="34"/>
      <c r="P75" s="34"/>
      <c r="Q75" s="34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30"/>
      <c r="D76" s="15"/>
      <c r="E76" s="15"/>
      <c r="F76" s="66"/>
      <c r="G76" s="67"/>
      <c r="H76" s="15"/>
      <c r="I76" s="66"/>
      <c r="J76" s="72"/>
      <c r="K76" s="33"/>
      <c r="L76" s="34"/>
      <c r="M76" s="34"/>
      <c r="N76" s="34"/>
      <c r="O76" s="34"/>
      <c r="P76" s="34"/>
      <c r="Q76" s="34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30"/>
      <c r="D77" s="15"/>
      <c r="E77" s="15"/>
      <c r="F77" s="16"/>
      <c r="G77" s="36"/>
      <c r="H77" s="15"/>
      <c r="I77" s="16"/>
      <c r="J77" s="37"/>
      <c r="K77" s="33"/>
      <c r="L77" s="34"/>
      <c r="M77" s="34"/>
      <c r="N77" s="34"/>
      <c r="O77" s="34"/>
      <c r="P77" s="34"/>
      <c r="Q77" s="34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30"/>
      <c r="D78" s="15"/>
      <c r="E78" s="15"/>
      <c r="F78" s="16"/>
      <c r="G78" s="36"/>
      <c r="H78" s="15"/>
      <c r="I78" s="16"/>
      <c r="J78" s="37"/>
      <c r="K78" s="33"/>
      <c r="L78" s="34"/>
      <c r="M78" s="34"/>
      <c r="N78" s="34"/>
      <c r="O78" s="34"/>
      <c r="P78" s="34"/>
      <c r="Q78" s="34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30"/>
      <c r="D79" s="15"/>
      <c r="E79" s="15"/>
      <c r="F79" s="16"/>
      <c r="G79" s="36"/>
      <c r="H79" s="15"/>
      <c r="I79" s="16"/>
      <c r="J79" s="37"/>
      <c r="K79" s="33"/>
      <c r="L79" s="34"/>
      <c r="M79" s="34"/>
      <c r="N79" s="34"/>
      <c r="O79" s="34"/>
      <c r="P79" s="34"/>
      <c r="Q79" s="34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30"/>
      <c r="D80" s="15"/>
      <c r="E80" s="15"/>
      <c r="F80" s="66"/>
      <c r="G80" s="67"/>
      <c r="H80" s="15"/>
      <c r="I80" s="66"/>
      <c r="J80" s="72"/>
      <c r="K80" s="33"/>
      <c r="L80" s="34"/>
      <c r="M80" s="34"/>
      <c r="N80" s="34"/>
      <c r="O80" s="34"/>
      <c r="P80" s="34"/>
      <c r="Q80" s="34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30"/>
      <c r="D81" s="15"/>
      <c r="E81" s="15"/>
      <c r="F81" s="66"/>
      <c r="G81" s="67"/>
      <c r="H81" s="15"/>
      <c r="I81" s="66"/>
      <c r="J81" s="72"/>
      <c r="K81" s="33"/>
      <c r="L81" s="34"/>
      <c r="M81" s="34"/>
      <c r="N81" s="34"/>
      <c r="O81" s="34"/>
      <c r="P81" s="34"/>
      <c r="Q81" s="34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thickBot="1" x14ac:dyDescent="0.25">
      <c r="B82" s="31"/>
      <c r="D82" s="15"/>
      <c r="E82" s="15"/>
      <c r="F82" s="66"/>
      <c r="G82" s="67"/>
      <c r="H82" s="15"/>
      <c r="I82" s="66"/>
      <c r="J82" s="72"/>
      <c r="K82" s="33"/>
      <c r="L82" s="34"/>
      <c r="M82" s="34"/>
      <c r="N82" s="34"/>
      <c r="O82" s="34"/>
      <c r="P82" s="34"/>
      <c r="Q82" s="34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25">
      <c r="D83" s="15"/>
      <c r="E83" s="15"/>
      <c r="F83" s="80"/>
      <c r="G83" s="81"/>
      <c r="H83" s="15"/>
      <c r="I83" s="80"/>
      <c r="J83" s="82"/>
      <c r="K83" s="33"/>
      <c r="L83" s="34"/>
      <c r="M83" s="34"/>
      <c r="N83" s="34"/>
      <c r="O83" s="34"/>
      <c r="P83" s="34"/>
      <c r="Q83" s="34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thickBot="1" x14ac:dyDescent="0.25">
      <c r="B84" s="5" t="s">
        <v>12</v>
      </c>
      <c r="D84" s="58" t="s">
        <v>3</v>
      </c>
      <c r="E84" s="64"/>
      <c r="F84" s="64"/>
      <c r="G84" s="64"/>
      <c r="H84" s="64"/>
      <c r="I84" s="64"/>
      <c r="J84" s="65"/>
      <c r="K84" s="38">
        <f>SUM(K24:K83)</f>
        <v>13.56572348484848</v>
      </c>
      <c r="L84" s="77">
        <f>SUM(L24:O83)</f>
        <v>6.9471136363636381</v>
      </c>
      <c r="M84" s="78"/>
      <c r="N84" s="78"/>
      <c r="O84" s="79"/>
      <c r="P84" s="19">
        <f t="shared" ref="P84:AE84" si="5">IF(P8="","",IF(P23="",IF(SUM(COUNTIF(P24:P83,"LS")+COUNTIF(P24:P83,"LUMP"))&gt;0,"LS",""),IF(SUM(P24:P83)&gt;0,ROUNDUP(SUM(P24:P83),0),"")))</f>
        <v>31</v>
      </c>
      <c r="Q84" s="19">
        <f t="shared" si="5"/>
        <v>193</v>
      </c>
      <c r="R84" s="19">
        <f t="shared" si="5"/>
        <v>2</v>
      </c>
      <c r="S84" s="19" t="str">
        <f t="shared" si="5"/>
        <v/>
      </c>
      <c r="T84" s="19">
        <f t="shared" si="5"/>
        <v>413</v>
      </c>
      <c r="U84" s="19">
        <f t="shared" si="5"/>
        <v>203</v>
      </c>
      <c r="V84" s="19" t="str">
        <f t="shared" si="5"/>
        <v/>
      </c>
      <c r="W84" s="19" t="str">
        <f t="shared" si="5"/>
        <v/>
      </c>
      <c r="X84" s="19" t="str">
        <f t="shared" si="5"/>
        <v/>
      </c>
      <c r="Y84" s="19" t="str">
        <f t="shared" si="5"/>
        <v/>
      </c>
      <c r="Z84" s="19" t="str">
        <f t="shared" si="5"/>
        <v/>
      </c>
      <c r="AA84" s="19" t="str">
        <f t="shared" si="5"/>
        <v/>
      </c>
      <c r="AB84" s="19" t="str">
        <f t="shared" si="5"/>
        <v/>
      </c>
      <c r="AC84" s="19" t="str">
        <f t="shared" si="5"/>
        <v/>
      </c>
      <c r="AD84" s="19" t="str">
        <f t="shared" si="5"/>
        <v/>
      </c>
      <c r="AE84" s="19" t="str">
        <f t="shared" si="5"/>
        <v/>
      </c>
    </row>
    <row r="85" spans="2:31" ht="12.75" customHeight="1" thickBot="1" x14ac:dyDescent="0.25">
      <c r="B85" s="28" t="s">
        <v>10</v>
      </c>
    </row>
    <row r="86" spans="2:31" ht="12.75" customHeight="1" thickBot="1" x14ac:dyDescent="0.25">
      <c r="B86" s="32"/>
      <c r="D86" s="40">
        <f>D7+1</f>
        <v>2</v>
      </c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pans="2:31" ht="12.75" customHeight="1" thickBot="1" x14ac:dyDescent="0.25">
      <c r="D87" s="41" t="s">
        <v>8</v>
      </c>
      <c r="E87" s="41"/>
      <c r="F87" s="41"/>
      <c r="G87" s="41"/>
      <c r="H87" s="41"/>
      <c r="I87" s="41"/>
      <c r="J87" s="41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2:31" ht="12.75" customHeight="1" x14ac:dyDescent="0.2">
      <c r="B88" s="68" t="s">
        <v>11</v>
      </c>
      <c r="D88" s="42" t="s">
        <v>9</v>
      </c>
      <c r="E88" s="42"/>
      <c r="F88" s="42"/>
      <c r="G88" s="42"/>
      <c r="H88" s="42"/>
      <c r="I88" s="42"/>
      <c r="J88" s="42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">
      <c r="B89" s="69"/>
      <c r="D89" s="43" t="s">
        <v>20</v>
      </c>
      <c r="E89" s="43" t="s">
        <v>0</v>
      </c>
      <c r="F89" s="46" t="s">
        <v>1</v>
      </c>
      <c r="G89" s="47"/>
      <c r="H89" s="47"/>
      <c r="I89" s="47"/>
      <c r="J89" s="48"/>
      <c r="K89" s="7" t="str">
        <f t="shared" ref="K89:AE89" si="6">IF(OR(TRIM(K87)=0,TRIM(K87)=""),"",IF(IFERROR(TRIM(INDEX(QryItemNamed,MATCH(TRIM(K87),ITEM,0),2)),"")="Y","SPECIAL",LEFT(IFERROR(TRIM(INDEX(ITEM,MATCH(TRIM(K87),ITEM,0))),""),3)))</f>
        <v/>
      </c>
      <c r="L89" s="8" t="str">
        <f t="shared" si="6"/>
        <v/>
      </c>
      <c r="M89" s="8" t="str">
        <f t="shared" si="6"/>
        <v/>
      </c>
      <c r="N89" s="8" t="str">
        <f t="shared" si="6"/>
        <v/>
      </c>
      <c r="O89" s="8" t="str">
        <f t="shared" si="6"/>
        <v/>
      </c>
      <c r="P89" s="8" t="str">
        <f t="shared" si="6"/>
        <v/>
      </c>
      <c r="Q89" s="8" t="str">
        <f t="shared" si="6"/>
        <v/>
      </c>
      <c r="R89" s="8" t="str">
        <f t="shared" si="6"/>
        <v/>
      </c>
      <c r="S89" s="8" t="str">
        <f t="shared" si="6"/>
        <v/>
      </c>
      <c r="T89" s="8" t="str">
        <f t="shared" si="6"/>
        <v/>
      </c>
      <c r="U89" s="8" t="str">
        <f t="shared" si="6"/>
        <v/>
      </c>
      <c r="V89" s="8" t="str">
        <f t="shared" si="6"/>
        <v/>
      </c>
      <c r="W89" s="8" t="str">
        <f t="shared" si="6"/>
        <v/>
      </c>
      <c r="X89" s="8" t="str">
        <f t="shared" si="6"/>
        <v/>
      </c>
      <c r="Y89" s="8" t="str">
        <f t="shared" si="6"/>
        <v/>
      </c>
      <c r="Z89" s="8" t="str">
        <f t="shared" si="6"/>
        <v/>
      </c>
      <c r="AA89" s="8" t="str">
        <f t="shared" si="6"/>
        <v/>
      </c>
      <c r="AB89" s="8" t="str">
        <f t="shared" si="6"/>
        <v/>
      </c>
      <c r="AC89" s="8" t="str">
        <f t="shared" si="6"/>
        <v/>
      </c>
      <c r="AD89" s="8" t="str">
        <f t="shared" si="6"/>
        <v/>
      </c>
      <c r="AE89" s="8" t="str">
        <f t="shared" si="6"/>
        <v/>
      </c>
    </row>
    <row r="90" spans="2:31" ht="12.75" customHeight="1" x14ac:dyDescent="0.2">
      <c r="B90" s="69"/>
      <c r="D90" s="44"/>
      <c r="E90" s="44"/>
      <c r="F90" s="49"/>
      <c r="G90" s="50"/>
      <c r="H90" s="50"/>
      <c r="I90" s="50"/>
      <c r="J90" s="51"/>
      <c r="K90" s="55" t="str">
        <f t="shared" ref="K90:AE90" si="7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56" t="str">
        <f t="shared" si="7"/>
        <v/>
      </c>
      <c r="M90" s="56" t="str">
        <f t="shared" si="7"/>
        <v/>
      </c>
      <c r="N90" s="56" t="str">
        <f t="shared" si="7"/>
        <v/>
      </c>
      <c r="O90" s="57" t="str">
        <f t="shared" si="7"/>
        <v/>
      </c>
      <c r="P90" s="57" t="str">
        <f t="shared" si="7"/>
        <v/>
      </c>
      <c r="Q90" s="57" t="str">
        <f t="shared" si="7"/>
        <v/>
      </c>
      <c r="R90" s="57" t="str">
        <f t="shared" si="7"/>
        <v/>
      </c>
      <c r="S90" s="57" t="str">
        <f t="shared" si="7"/>
        <v/>
      </c>
      <c r="T90" s="57" t="str">
        <f t="shared" si="7"/>
        <v/>
      </c>
      <c r="U90" s="57" t="str">
        <f t="shared" si="7"/>
        <v/>
      </c>
      <c r="V90" s="57" t="str">
        <f t="shared" si="7"/>
        <v/>
      </c>
      <c r="W90" s="57" t="str">
        <f t="shared" si="7"/>
        <v/>
      </c>
      <c r="X90" s="57" t="str">
        <f t="shared" si="7"/>
        <v/>
      </c>
      <c r="Y90" s="57" t="str">
        <f t="shared" si="7"/>
        <v/>
      </c>
      <c r="Z90" s="57" t="str">
        <f t="shared" si="7"/>
        <v/>
      </c>
      <c r="AA90" s="61" t="str">
        <f t="shared" si="7"/>
        <v/>
      </c>
      <c r="AB90" s="57" t="str">
        <f t="shared" si="7"/>
        <v/>
      </c>
      <c r="AC90" s="57" t="str">
        <f t="shared" si="7"/>
        <v/>
      </c>
      <c r="AD90" s="57" t="str">
        <f t="shared" si="7"/>
        <v/>
      </c>
      <c r="AE90" s="57" t="str">
        <f t="shared" si="7"/>
        <v/>
      </c>
    </row>
    <row r="91" spans="2:31" ht="12.75" customHeight="1" x14ac:dyDescent="0.2">
      <c r="B91" s="69"/>
      <c r="D91" s="44"/>
      <c r="E91" s="44"/>
      <c r="F91" s="49"/>
      <c r="G91" s="50"/>
      <c r="H91" s="50"/>
      <c r="I91" s="50"/>
      <c r="J91" s="51"/>
      <c r="K91" s="55"/>
      <c r="L91" s="56"/>
      <c r="M91" s="56"/>
      <c r="N91" s="56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62"/>
      <c r="AB91" s="57"/>
      <c r="AC91" s="57"/>
      <c r="AD91" s="57"/>
      <c r="AE91" s="57"/>
    </row>
    <row r="92" spans="2:31" ht="12.75" customHeight="1" x14ac:dyDescent="0.2">
      <c r="B92" s="69"/>
      <c r="D92" s="44"/>
      <c r="E92" s="44"/>
      <c r="F92" s="49"/>
      <c r="G92" s="50"/>
      <c r="H92" s="50"/>
      <c r="I92" s="50"/>
      <c r="J92" s="51"/>
      <c r="K92" s="55"/>
      <c r="L92" s="56"/>
      <c r="M92" s="56"/>
      <c r="N92" s="56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62"/>
      <c r="AB92" s="57"/>
      <c r="AC92" s="57"/>
      <c r="AD92" s="57"/>
      <c r="AE92" s="57"/>
    </row>
    <row r="93" spans="2:31" ht="12.75" customHeight="1" x14ac:dyDescent="0.2">
      <c r="B93" s="69"/>
      <c r="D93" s="44"/>
      <c r="E93" s="44"/>
      <c r="F93" s="49"/>
      <c r="G93" s="50"/>
      <c r="H93" s="50"/>
      <c r="I93" s="50"/>
      <c r="J93" s="51"/>
      <c r="K93" s="55"/>
      <c r="L93" s="56"/>
      <c r="M93" s="56"/>
      <c r="N93" s="56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62"/>
      <c r="AB93" s="57"/>
      <c r="AC93" s="57"/>
      <c r="AD93" s="57"/>
      <c r="AE93" s="57"/>
    </row>
    <row r="94" spans="2:31" ht="12.75" customHeight="1" x14ac:dyDescent="0.2">
      <c r="B94" s="69"/>
      <c r="D94" s="44"/>
      <c r="E94" s="44"/>
      <c r="F94" s="49"/>
      <c r="G94" s="50"/>
      <c r="H94" s="50"/>
      <c r="I94" s="50"/>
      <c r="J94" s="51"/>
      <c r="K94" s="55"/>
      <c r="L94" s="56"/>
      <c r="M94" s="56"/>
      <c r="N94" s="56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62"/>
      <c r="AB94" s="57"/>
      <c r="AC94" s="57"/>
      <c r="AD94" s="57"/>
      <c r="AE94" s="57"/>
    </row>
    <row r="95" spans="2:31" ht="12.75" customHeight="1" x14ac:dyDescent="0.2">
      <c r="B95" s="69"/>
      <c r="D95" s="44"/>
      <c r="E95" s="44"/>
      <c r="F95" s="49"/>
      <c r="G95" s="50"/>
      <c r="H95" s="50"/>
      <c r="I95" s="50"/>
      <c r="J95" s="51"/>
      <c r="K95" s="55"/>
      <c r="L95" s="56"/>
      <c r="M95" s="56"/>
      <c r="N95" s="56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62"/>
      <c r="AB95" s="57"/>
      <c r="AC95" s="57"/>
      <c r="AD95" s="57"/>
      <c r="AE95" s="57"/>
    </row>
    <row r="96" spans="2:31" ht="12.75" customHeight="1" x14ac:dyDescent="0.2">
      <c r="B96" s="69"/>
      <c r="D96" s="44"/>
      <c r="E96" s="44"/>
      <c r="F96" s="49"/>
      <c r="G96" s="50"/>
      <c r="H96" s="50"/>
      <c r="I96" s="50"/>
      <c r="J96" s="51"/>
      <c r="K96" s="55"/>
      <c r="L96" s="56"/>
      <c r="M96" s="56"/>
      <c r="N96" s="56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62"/>
      <c r="AB96" s="57"/>
      <c r="AC96" s="57"/>
      <c r="AD96" s="57"/>
      <c r="AE96" s="57"/>
    </row>
    <row r="97" spans="2:31" ht="12.75" customHeight="1" x14ac:dyDescent="0.2">
      <c r="B97" s="69"/>
      <c r="D97" s="44"/>
      <c r="E97" s="44"/>
      <c r="F97" s="49"/>
      <c r="G97" s="50"/>
      <c r="H97" s="50"/>
      <c r="I97" s="50"/>
      <c r="J97" s="51"/>
      <c r="K97" s="55"/>
      <c r="L97" s="56"/>
      <c r="M97" s="56"/>
      <c r="N97" s="56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62"/>
      <c r="AB97" s="57"/>
      <c r="AC97" s="57"/>
      <c r="AD97" s="57"/>
      <c r="AE97" s="57"/>
    </row>
    <row r="98" spans="2:31" ht="12.75" customHeight="1" x14ac:dyDescent="0.2">
      <c r="B98" s="69"/>
      <c r="D98" s="44"/>
      <c r="E98" s="44"/>
      <c r="F98" s="49"/>
      <c r="G98" s="50"/>
      <c r="H98" s="50"/>
      <c r="I98" s="50"/>
      <c r="J98" s="51"/>
      <c r="K98" s="55"/>
      <c r="L98" s="56"/>
      <c r="M98" s="56"/>
      <c r="N98" s="56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62"/>
      <c r="AB98" s="57"/>
      <c r="AC98" s="57"/>
      <c r="AD98" s="57"/>
      <c r="AE98" s="57"/>
    </row>
    <row r="99" spans="2:31" ht="12.75" customHeight="1" x14ac:dyDescent="0.2">
      <c r="B99" s="69"/>
      <c r="D99" s="44"/>
      <c r="E99" s="44"/>
      <c r="F99" s="49"/>
      <c r="G99" s="50"/>
      <c r="H99" s="50"/>
      <c r="I99" s="50"/>
      <c r="J99" s="51"/>
      <c r="K99" s="55"/>
      <c r="L99" s="56"/>
      <c r="M99" s="56"/>
      <c r="N99" s="56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62"/>
      <c r="AB99" s="57"/>
      <c r="AC99" s="57"/>
      <c r="AD99" s="57"/>
      <c r="AE99" s="57"/>
    </row>
    <row r="100" spans="2:31" ht="12.75" customHeight="1" x14ac:dyDescent="0.2">
      <c r="B100" s="69"/>
      <c r="D100" s="44"/>
      <c r="E100" s="44"/>
      <c r="F100" s="49"/>
      <c r="G100" s="50"/>
      <c r="H100" s="50"/>
      <c r="I100" s="50"/>
      <c r="J100" s="51"/>
      <c r="K100" s="55"/>
      <c r="L100" s="56"/>
      <c r="M100" s="56"/>
      <c r="N100" s="56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62"/>
      <c r="AB100" s="57"/>
      <c r="AC100" s="57"/>
      <c r="AD100" s="57"/>
      <c r="AE100" s="57"/>
    </row>
    <row r="101" spans="2:31" ht="12.75" customHeight="1" thickBot="1" x14ac:dyDescent="0.25">
      <c r="B101" s="70"/>
      <c r="D101" s="44"/>
      <c r="E101" s="44"/>
      <c r="F101" s="49"/>
      <c r="G101" s="50"/>
      <c r="H101" s="50"/>
      <c r="I101" s="50"/>
      <c r="J101" s="51"/>
      <c r="K101" s="55"/>
      <c r="L101" s="56"/>
      <c r="M101" s="56"/>
      <c r="N101" s="56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63"/>
      <c r="AB101" s="57"/>
      <c r="AC101" s="57"/>
      <c r="AD101" s="57"/>
      <c r="AE101" s="57"/>
    </row>
    <row r="102" spans="2:31" ht="12.75" customHeight="1" thickBot="1" x14ac:dyDescent="0.25">
      <c r="B102" s="29"/>
      <c r="D102" s="45"/>
      <c r="E102" s="45"/>
      <c r="F102" s="52"/>
      <c r="G102" s="53"/>
      <c r="H102" s="53"/>
      <c r="I102" s="53"/>
      <c r="J102" s="54"/>
      <c r="K102" s="9" t="str">
        <f t="shared" ref="K102:AE102" si="8">IF(OR(TRIM(K87)=0,TRIM(K87)=""),"",IF(IFERROR(TRIM(INDEX(QryItemNamed,MATCH(TRIM(K87),ITEM,0),3)),"")="LS","",IFERROR(TRIM(INDEX(QryItemNamed,MATCH(TRIM(K87),ITEM,0),3)),"")))</f>
        <v/>
      </c>
      <c r="L102" s="10" t="str">
        <f t="shared" si="8"/>
        <v/>
      </c>
      <c r="M102" s="10" t="str">
        <f t="shared" si="8"/>
        <v/>
      </c>
      <c r="N102" s="10" t="str">
        <f t="shared" si="8"/>
        <v/>
      </c>
      <c r="O102" s="10" t="str">
        <f t="shared" si="8"/>
        <v/>
      </c>
      <c r="P102" s="10" t="str">
        <f t="shared" si="8"/>
        <v/>
      </c>
      <c r="Q102" s="10" t="str">
        <f t="shared" si="8"/>
        <v/>
      </c>
      <c r="R102" s="10" t="str">
        <f t="shared" si="8"/>
        <v/>
      </c>
      <c r="S102" s="10" t="str">
        <f t="shared" si="8"/>
        <v/>
      </c>
      <c r="T102" s="10" t="str">
        <f t="shared" si="8"/>
        <v/>
      </c>
      <c r="U102" s="10" t="str">
        <f t="shared" si="8"/>
        <v/>
      </c>
      <c r="V102" s="10" t="str">
        <f t="shared" si="8"/>
        <v/>
      </c>
      <c r="W102" s="10" t="str">
        <f t="shared" si="8"/>
        <v/>
      </c>
      <c r="X102" s="10" t="str">
        <f t="shared" si="8"/>
        <v/>
      </c>
      <c r="Y102" s="10" t="str">
        <f t="shared" si="8"/>
        <v/>
      </c>
      <c r="Z102" s="10" t="str">
        <f t="shared" si="8"/>
        <v/>
      </c>
      <c r="AA102" s="10" t="str">
        <f t="shared" si="8"/>
        <v/>
      </c>
      <c r="AB102" s="10" t="str">
        <f t="shared" si="8"/>
        <v/>
      </c>
      <c r="AC102" s="10" t="str">
        <f t="shared" si="8"/>
        <v/>
      </c>
      <c r="AD102" s="10" t="str">
        <f t="shared" si="8"/>
        <v/>
      </c>
      <c r="AE102" s="10" t="str">
        <f t="shared" si="8"/>
        <v/>
      </c>
    </row>
    <row r="103" spans="2:31" ht="12.75" customHeight="1" x14ac:dyDescent="0.2">
      <c r="B103" s="30"/>
      <c r="D103" s="11"/>
      <c r="E103" s="11"/>
      <c r="F103" s="12"/>
      <c r="G103" s="13"/>
      <c r="H103" s="11" t="s">
        <v>2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">
      <c r="B104" s="30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">
      <c r="B105" s="30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">
      <c r="B106" s="30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">
      <c r="B107" s="30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">
      <c r="B108" s="30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30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30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30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30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30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30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30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30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30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30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30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30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30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30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30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30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30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30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30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30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30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30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30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">
      <c r="B132" s="30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">
      <c r="B133" s="30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">
      <c r="B134" s="30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">
      <c r="B135" s="30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">
      <c r="B136" s="30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">
      <c r="B137" s="30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">
      <c r="B138" s="30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">
      <c r="B139" s="30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">
      <c r="B140" s="30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">
      <c r="B141" s="30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">
      <c r="B142" s="30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">
      <c r="B143" s="30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">
      <c r="B144" s="30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">
      <c r="B145" s="30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">
      <c r="B146" s="30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">
      <c r="B147" s="30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">
      <c r="B148" s="30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">
      <c r="B149" s="30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">
      <c r="B150" s="30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30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30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30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30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30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30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30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30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30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30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thickBot="1" x14ac:dyDescent="0.25">
      <c r="B161" s="31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25">
      <c r="B162" s="5" t="s">
        <v>12</v>
      </c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thickBot="1" x14ac:dyDescent="0.25">
      <c r="D163" s="58" t="s">
        <v>3</v>
      </c>
      <c r="E163" s="59"/>
      <c r="F163" s="59"/>
      <c r="G163" s="59"/>
      <c r="H163" s="59"/>
      <c r="I163" s="59"/>
      <c r="J163" s="60"/>
      <c r="K163" s="19" t="str">
        <f>IF(K87="","",IF(K102="",IF(SUM(COUNTIF(K103:K162,"LS")+COUNTIF(K103:K162,"LUMP"))&gt;0,"LS",""),IF(SUM(K103:K162)&gt;0,ROUNDUP(SUM(K103:K162),0),"")))</f>
        <v/>
      </c>
      <c r="L163" s="19" t="str">
        <f t="shared" ref="L163" si="9">IF(L87="","",IF(L102="",IF(SUM(COUNTIF(L103:L162,"LS")+COUNTIF(L103:L162,"LUMP"))&gt;0,"LS",""),IF(SUM(L103:L162)&gt;0,ROUNDUP(SUM(L103:L162),0),"")))</f>
        <v/>
      </c>
      <c r="M163" s="19" t="str">
        <f t="shared" ref="M163" si="10">IF(M87="","",IF(M102="",IF(SUM(COUNTIF(M103:M162,"LS")+COUNTIF(M103:M162,"LUMP"))&gt;0,"LS",""),IF(SUM(M103:M162)&gt;0,ROUNDUP(SUM(M103:M162),0),"")))</f>
        <v/>
      </c>
      <c r="N163" s="19" t="str">
        <f t="shared" ref="N163" si="11">IF(N87="","",IF(N102="",IF(SUM(COUNTIF(N103:N162,"LS")+COUNTIF(N103:N162,"LUMP"))&gt;0,"LS",""),IF(SUM(N103:N162)&gt;0,ROUNDUP(SUM(N103:N162),0),"")))</f>
        <v/>
      </c>
      <c r="O163" s="19" t="str">
        <f t="shared" ref="O163" si="12">IF(O87="","",IF(O102="",IF(SUM(COUNTIF(O103:O162,"LS")+COUNTIF(O103:O162,"LUMP"))&gt;0,"LS",""),IF(SUM(O103:O162)&gt;0,ROUNDUP(SUM(O103:O162),0),"")))</f>
        <v/>
      </c>
      <c r="P163" s="19" t="str">
        <f t="shared" ref="P163" si="13">IF(P87="","",IF(P102="",IF(SUM(COUNTIF(P103:P162,"LS")+COUNTIF(P103:P162,"LUMP"))&gt;0,"LS",""),IF(SUM(P103:P162)&gt;0,ROUNDUP(SUM(P103:P162),0),"")))</f>
        <v/>
      </c>
      <c r="Q163" s="19" t="str">
        <f t="shared" ref="Q163" si="14">IF(Q87="","",IF(Q102="",IF(SUM(COUNTIF(Q103:Q162,"LS")+COUNTIF(Q103:Q162,"LUMP"))&gt;0,"LS",""),IF(SUM(Q103:Q162)&gt;0,ROUNDUP(SUM(Q103:Q162),0),"")))</f>
        <v/>
      </c>
      <c r="R163" s="19" t="str">
        <f t="shared" ref="R163" si="15">IF(R87="","",IF(R102="",IF(SUM(COUNTIF(R103:R162,"LS")+COUNTIF(R103:R162,"LUMP"))&gt;0,"LS",""),IF(SUM(R103:R162)&gt;0,ROUNDUP(SUM(R103:R162),0),"")))</f>
        <v/>
      </c>
      <c r="S163" s="19" t="str">
        <f t="shared" ref="S163" si="16">IF(S87="","",IF(S102="",IF(SUM(COUNTIF(S103:S162,"LS")+COUNTIF(S103:S162,"LUMP"))&gt;0,"LS",""),IF(SUM(S103:S162)&gt;0,ROUNDUP(SUM(S103:S162),0),"")))</f>
        <v/>
      </c>
      <c r="T163" s="19" t="str">
        <f t="shared" ref="T163" si="17">IF(T87="","",IF(T102="",IF(SUM(COUNTIF(T103:T162,"LS")+COUNTIF(T103:T162,"LUMP"))&gt;0,"LS",""),IF(SUM(T103:T162)&gt;0,ROUNDUP(SUM(T103:T162),0),"")))</f>
        <v/>
      </c>
      <c r="U163" s="19" t="str">
        <f t="shared" ref="U163" si="18">IF(U87="","",IF(U102="",IF(SUM(COUNTIF(U103:U162,"LS")+COUNTIF(U103:U162,"LUMP"))&gt;0,"LS",""),IF(SUM(U103:U162)&gt;0,ROUNDUP(SUM(U103:U162),0),"")))</f>
        <v/>
      </c>
      <c r="V163" s="19" t="str">
        <f t="shared" ref="V163" si="19">IF(V87="","",IF(V102="",IF(SUM(COUNTIF(V103:V162,"LS")+COUNTIF(V103:V162,"LUMP"))&gt;0,"LS",""),IF(SUM(V103:V162)&gt;0,ROUNDUP(SUM(V103:V162),0),"")))</f>
        <v/>
      </c>
      <c r="W163" s="19" t="str">
        <f t="shared" ref="W163" si="20">IF(W87="","",IF(W102="",IF(SUM(COUNTIF(W103:W162,"LS")+COUNTIF(W103:W162,"LUMP"))&gt;0,"LS",""),IF(SUM(W103:W162)&gt;0,ROUNDUP(SUM(W103:W162),0),"")))</f>
        <v/>
      </c>
      <c r="X163" s="19" t="str">
        <f t="shared" ref="X163" si="21">IF(X87="","",IF(X102="",IF(SUM(COUNTIF(X103:X162,"LS")+COUNTIF(X103:X162,"LUMP"))&gt;0,"LS",""),IF(SUM(X103:X162)&gt;0,ROUNDUP(SUM(X103:X162),0),"")))</f>
        <v/>
      </c>
      <c r="Y163" s="19" t="str">
        <f t="shared" ref="Y163" si="22">IF(Y87="","",IF(Y102="",IF(SUM(COUNTIF(Y103:Y162,"LS")+COUNTIF(Y103:Y162,"LUMP"))&gt;0,"LS",""),IF(SUM(Y103:Y162)&gt;0,ROUNDUP(SUM(Y103:Y162),0),"")))</f>
        <v/>
      </c>
      <c r="Z163" s="19" t="str">
        <f t="shared" ref="Z163" si="23">IF(Z87="","",IF(Z102="",IF(SUM(COUNTIF(Z103:Z162,"LS")+COUNTIF(Z103:Z162,"LUMP"))&gt;0,"LS",""),IF(SUM(Z103:Z162)&gt;0,ROUNDUP(SUM(Z103:Z162),0),"")))</f>
        <v/>
      </c>
      <c r="AA163" s="19" t="str">
        <f t="shared" ref="AA163" si="24">IF(AA87="","",IF(AA102="",IF(SUM(COUNTIF(AA103:AA162,"LS")+COUNTIF(AA103:AA162,"LUMP"))&gt;0,"LS",""),IF(SUM(AA103:AA162)&gt;0,ROUNDUP(SUM(AA103:AA162),0),"")))</f>
        <v/>
      </c>
      <c r="AB163" s="19" t="str">
        <f t="shared" ref="AB163" si="25">IF(AB87="","",IF(AB102="",IF(SUM(COUNTIF(AB103:AB162,"LS")+COUNTIF(AB103:AB162,"LUMP"))&gt;0,"LS",""),IF(SUM(AB103:AB162)&gt;0,ROUNDUP(SUM(AB103:AB162),0),"")))</f>
        <v/>
      </c>
      <c r="AC163" s="19" t="str">
        <f t="shared" ref="AC163" si="26">IF(AC87="","",IF(AC102="",IF(SUM(COUNTIF(AC103:AC162,"LS")+COUNTIF(AC103:AC162,"LUMP"))&gt;0,"LS",""),IF(SUM(AC103:AC162)&gt;0,ROUNDUP(SUM(AC103:AC162),0),"")))</f>
        <v/>
      </c>
      <c r="AD163" s="19" t="str">
        <f t="shared" ref="AD163" si="27">IF(AD87="","",IF(AD102="",IF(SUM(COUNTIF(AD103:AD162,"LS")+COUNTIF(AD103:AD162,"LUMP"))&gt;0,"LS",""),IF(SUM(AD103:AD162)&gt;0,ROUNDUP(SUM(AD103:AD162),0),"")))</f>
        <v/>
      </c>
      <c r="AE163" s="19" t="str">
        <f t="shared" ref="AE163" si="28">IF(AE87="","",IF(AE102="",IF(SUM(COUNTIF(AE103:AE162,"LS")+COUNTIF(AE103:AE162,"LUMP"))&gt;0,"LS",""),IF(SUM(AE103:AE162)&gt;0,ROUNDUP(SUM(AE103:AE162),0),"")))</f>
        <v/>
      </c>
    </row>
    <row r="164" spans="2:31" ht="12.75" customHeight="1" thickBot="1" x14ac:dyDescent="0.25">
      <c r="B164" s="28" t="s">
        <v>10</v>
      </c>
    </row>
    <row r="165" spans="2:31" ht="12.75" customHeight="1" thickBot="1" x14ac:dyDescent="0.25">
      <c r="B165" s="32"/>
      <c r="D165" s="40">
        <f>D86+1</f>
        <v>3</v>
      </c>
      <c r="E165" s="40"/>
      <c r="F165" s="40"/>
      <c r="G165" s="40"/>
      <c r="H165" s="40"/>
      <c r="I165" s="40"/>
      <c r="J165" s="40"/>
      <c r="K165" s="40"/>
      <c r="L165" s="40"/>
      <c r="M165" s="40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</row>
    <row r="166" spans="2:31" ht="12.75" customHeight="1" thickBot="1" x14ac:dyDescent="0.25">
      <c r="D166" s="41" t="s">
        <v>8</v>
      </c>
      <c r="E166" s="41"/>
      <c r="F166" s="41"/>
      <c r="G166" s="41"/>
      <c r="H166" s="41"/>
      <c r="I166" s="41"/>
      <c r="J166" s="41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</row>
    <row r="167" spans="2:31" ht="12.75" customHeight="1" x14ac:dyDescent="0.2">
      <c r="B167" s="68" t="s">
        <v>11</v>
      </c>
      <c r="D167" s="42" t="s">
        <v>9</v>
      </c>
      <c r="E167" s="42"/>
      <c r="F167" s="42"/>
      <c r="G167" s="42"/>
      <c r="H167" s="42"/>
      <c r="I167" s="42"/>
      <c r="J167" s="42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">
      <c r="B168" s="69"/>
      <c r="D168" s="43" t="s">
        <v>20</v>
      </c>
      <c r="E168" s="43" t="s">
        <v>0</v>
      </c>
      <c r="F168" s="46" t="s">
        <v>1</v>
      </c>
      <c r="G168" s="47"/>
      <c r="H168" s="47"/>
      <c r="I168" s="47"/>
      <c r="J168" s="48"/>
      <c r="K168" s="7" t="str">
        <f t="shared" ref="K168:AE168" si="29">IF(OR(TRIM(K166)=0,TRIM(K166)=""),"",IF(IFERROR(TRIM(INDEX(QryItemNamed,MATCH(TRIM(K166),ITEM,0),2)),"")="Y","SPECIAL",LEFT(IFERROR(TRIM(INDEX(ITEM,MATCH(TRIM(K166),ITEM,0))),""),3)))</f>
        <v/>
      </c>
      <c r="L168" s="8" t="str">
        <f t="shared" si="29"/>
        <v/>
      </c>
      <c r="M168" s="8" t="str">
        <f t="shared" si="29"/>
        <v/>
      </c>
      <c r="N168" s="8" t="str">
        <f t="shared" si="29"/>
        <v/>
      </c>
      <c r="O168" s="8" t="str">
        <f t="shared" si="29"/>
        <v/>
      </c>
      <c r="P168" s="8" t="str">
        <f t="shared" si="29"/>
        <v/>
      </c>
      <c r="Q168" s="8" t="str">
        <f t="shared" si="29"/>
        <v/>
      </c>
      <c r="R168" s="8" t="str">
        <f t="shared" si="29"/>
        <v/>
      </c>
      <c r="S168" s="8" t="str">
        <f t="shared" si="29"/>
        <v/>
      </c>
      <c r="T168" s="8" t="str">
        <f t="shared" si="29"/>
        <v/>
      </c>
      <c r="U168" s="8" t="str">
        <f t="shared" si="29"/>
        <v/>
      </c>
      <c r="V168" s="8" t="str">
        <f t="shared" si="29"/>
        <v/>
      </c>
      <c r="W168" s="8" t="str">
        <f t="shared" si="29"/>
        <v/>
      </c>
      <c r="X168" s="8" t="str">
        <f t="shared" si="29"/>
        <v/>
      </c>
      <c r="Y168" s="8" t="str">
        <f t="shared" si="29"/>
        <v/>
      </c>
      <c r="Z168" s="8" t="str">
        <f t="shared" si="29"/>
        <v/>
      </c>
      <c r="AA168" s="8" t="str">
        <f t="shared" si="29"/>
        <v/>
      </c>
      <c r="AB168" s="8" t="str">
        <f t="shared" si="29"/>
        <v/>
      </c>
      <c r="AC168" s="8" t="str">
        <f t="shared" si="29"/>
        <v/>
      </c>
      <c r="AD168" s="8" t="str">
        <f t="shared" si="29"/>
        <v/>
      </c>
      <c r="AE168" s="8" t="str">
        <f t="shared" si="29"/>
        <v/>
      </c>
    </row>
    <row r="169" spans="2:31" ht="12.75" customHeight="1" x14ac:dyDescent="0.2">
      <c r="B169" s="69"/>
      <c r="D169" s="44"/>
      <c r="E169" s="44"/>
      <c r="F169" s="49"/>
      <c r="G169" s="50"/>
      <c r="H169" s="50"/>
      <c r="I169" s="50"/>
      <c r="J169" s="51"/>
      <c r="K169" s="55" t="str">
        <f t="shared" ref="K169:AE169" si="30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6" t="str">
        <f t="shared" si="30"/>
        <v/>
      </c>
      <c r="M169" s="56" t="str">
        <f t="shared" si="30"/>
        <v/>
      </c>
      <c r="N169" s="56" t="str">
        <f t="shared" si="30"/>
        <v/>
      </c>
      <c r="O169" s="57" t="str">
        <f t="shared" si="30"/>
        <v/>
      </c>
      <c r="P169" s="57" t="str">
        <f t="shared" si="30"/>
        <v/>
      </c>
      <c r="Q169" s="57" t="str">
        <f t="shared" si="30"/>
        <v/>
      </c>
      <c r="R169" s="57" t="str">
        <f t="shared" si="30"/>
        <v/>
      </c>
      <c r="S169" s="57" t="str">
        <f t="shared" si="30"/>
        <v/>
      </c>
      <c r="T169" s="57" t="str">
        <f t="shared" si="30"/>
        <v/>
      </c>
      <c r="U169" s="57" t="str">
        <f t="shared" si="30"/>
        <v/>
      </c>
      <c r="V169" s="57" t="str">
        <f t="shared" si="30"/>
        <v/>
      </c>
      <c r="W169" s="57" t="str">
        <f t="shared" si="30"/>
        <v/>
      </c>
      <c r="X169" s="57" t="str">
        <f t="shared" si="30"/>
        <v/>
      </c>
      <c r="Y169" s="57" t="str">
        <f t="shared" si="30"/>
        <v/>
      </c>
      <c r="Z169" s="57" t="str">
        <f t="shared" si="30"/>
        <v/>
      </c>
      <c r="AA169" s="61" t="str">
        <f t="shared" si="30"/>
        <v/>
      </c>
      <c r="AB169" s="57" t="str">
        <f t="shared" si="30"/>
        <v/>
      </c>
      <c r="AC169" s="57" t="str">
        <f t="shared" si="30"/>
        <v/>
      </c>
      <c r="AD169" s="57" t="str">
        <f t="shared" si="30"/>
        <v/>
      </c>
      <c r="AE169" s="57" t="str">
        <f t="shared" si="30"/>
        <v/>
      </c>
    </row>
    <row r="170" spans="2:31" ht="12.75" customHeight="1" x14ac:dyDescent="0.2">
      <c r="B170" s="69"/>
      <c r="D170" s="44"/>
      <c r="E170" s="44"/>
      <c r="F170" s="49"/>
      <c r="G170" s="50"/>
      <c r="H170" s="50"/>
      <c r="I170" s="50"/>
      <c r="J170" s="51"/>
      <c r="K170" s="55"/>
      <c r="L170" s="56"/>
      <c r="M170" s="56"/>
      <c r="N170" s="56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62"/>
      <c r="AB170" s="57"/>
      <c r="AC170" s="57"/>
      <c r="AD170" s="57"/>
      <c r="AE170" s="57"/>
    </row>
    <row r="171" spans="2:31" ht="12.75" customHeight="1" x14ac:dyDescent="0.2">
      <c r="B171" s="69"/>
      <c r="D171" s="44"/>
      <c r="E171" s="44"/>
      <c r="F171" s="49"/>
      <c r="G171" s="50"/>
      <c r="H171" s="50"/>
      <c r="I171" s="50"/>
      <c r="J171" s="51"/>
      <c r="K171" s="55"/>
      <c r="L171" s="56"/>
      <c r="M171" s="56"/>
      <c r="N171" s="56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62"/>
      <c r="AB171" s="57"/>
      <c r="AC171" s="57"/>
      <c r="AD171" s="57"/>
      <c r="AE171" s="57"/>
    </row>
    <row r="172" spans="2:31" ht="12.75" customHeight="1" x14ac:dyDescent="0.2">
      <c r="B172" s="69"/>
      <c r="D172" s="44"/>
      <c r="E172" s="44"/>
      <c r="F172" s="49"/>
      <c r="G172" s="50"/>
      <c r="H172" s="50"/>
      <c r="I172" s="50"/>
      <c r="J172" s="51"/>
      <c r="K172" s="55"/>
      <c r="L172" s="56"/>
      <c r="M172" s="56"/>
      <c r="N172" s="56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62"/>
      <c r="AB172" s="57"/>
      <c r="AC172" s="57"/>
      <c r="AD172" s="57"/>
      <c r="AE172" s="57"/>
    </row>
    <row r="173" spans="2:31" ht="12.75" customHeight="1" x14ac:dyDescent="0.2">
      <c r="B173" s="69"/>
      <c r="D173" s="44"/>
      <c r="E173" s="44"/>
      <c r="F173" s="49"/>
      <c r="G173" s="50"/>
      <c r="H173" s="50"/>
      <c r="I173" s="50"/>
      <c r="J173" s="51"/>
      <c r="K173" s="55"/>
      <c r="L173" s="56"/>
      <c r="M173" s="56"/>
      <c r="N173" s="56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62"/>
      <c r="AB173" s="57"/>
      <c r="AC173" s="57"/>
      <c r="AD173" s="57"/>
      <c r="AE173" s="57"/>
    </row>
    <row r="174" spans="2:31" ht="12.75" customHeight="1" x14ac:dyDescent="0.2">
      <c r="B174" s="69"/>
      <c r="D174" s="44"/>
      <c r="E174" s="44"/>
      <c r="F174" s="49"/>
      <c r="G174" s="50"/>
      <c r="H174" s="50"/>
      <c r="I174" s="50"/>
      <c r="J174" s="51"/>
      <c r="K174" s="55"/>
      <c r="L174" s="56"/>
      <c r="M174" s="56"/>
      <c r="N174" s="56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62"/>
      <c r="AB174" s="57"/>
      <c r="AC174" s="57"/>
      <c r="AD174" s="57"/>
      <c r="AE174" s="57"/>
    </row>
    <row r="175" spans="2:31" ht="12.75" customHeight="1" x14ac:dyDescent="0.2">
      <c r="B175" s="69"/>
      <c r="D175" s="44"/>
      <c r="E175" s="44"/>
      <c r="F175" s="49"/>
      <c r="G175" s="50"/>
      <c r="H175" s="50"/>
      <c r="I175" s="50"/>
      <c r="J175" s="51"/>
      <c r="K175" s="55"/>
      <c r="L175" s="56"/>
      <c r="M175" s="56"/>
      <c r="N175" s="56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62"/>
      <c r="AB175" s="57"/>
      <c r="AC175" s="57"/>
      <c r="AD175" s="57"/>
      <c r="AE175" s="57"/>
    </row>
    <row r="176" spans="2:31" ht="12.75" customHeight="1" x14ac:dyDescent="0.2">
      <c r="B176" s="69"/>
      <c r="D176" s="44"/>
      <c r="E176" s="44"/>
      <c r="F176" s="49"/>
      <c r="G176" s="50"/>
      <c r="H176" s="50"/>
      <c r="I176" s="50"/>
      <c r="J176" s="51"/>
      <c r="K176" s="55"/>
      <c r="L176" s="56"/>
      <c r="M176" s="56"/>
      <c r="N176" s="56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62"/>
      <c r="AB176" s="57"/>
      <c r="AC176" s="57"/>
      <c r="AD176" s="57"/>
      <c r="AE176" s="57"/>
    </row>
    <row r="177" spans="2:31" ht="12.75" customHeight="1" x14ac:dyDescent="0.2">
      <c r="B177" s="69"/>
      <c r="D177" s="44"/>
      <c r="E177" s="44"/>
      <c r="F177" s="49"/>
      <c r="G177" s="50"/>
      <c r="H177" s="50"/>
      <c r="I177" s="50"/>
      <c r="J177" s="51"/>
      <c r="K177" s="55"/>
      <c r="L177" s="56"/>
      <c r="M177" s="56"/>
      <c r="N177" s="56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62"/>
      <c r="AB177" s="57"/>
      <c r="AC177" s="57"/>
      <c r="AD177" s="57"/>
      <c r="AE177" s="57"/>
    </row>
    <row r="178" spans="2:31" ht="12.75" customHeight="1" x14ac:dyDescent="0.2">
      <c r="B178" s="69"/>
      <c r="D178" s="44"/>
      <c r="E178" s="44"/>
      <c r="F178" s="49"/>
      <c r="G178" s="50"/>
      <c r="H178" s="50"/>
      <c r="I178" s="50"/>
      <c r="J178" s="51"/>
      <c r="K178" s="55"/>
      <c r="L178" s="56"/>
      <c r="M178" s="56"/>
      <c r="N178" s="56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62"/>
      <c r="AB178" s="57"/>
      <c r="AC178" s="57"/>
      <c r="AD178" s="57"/>
      <c r="AE178" s="57"/>
    </row>
    <row r="179" spans="2:31" ht="12.75" customHeight="1" x14ac:dyDescent="0.2">
      <c r="B179" s="69"/>
      <c r="D179" s="44"/>
      <c r="E179" s="44"/>
      <c r="F179" s="49"/>
      <c r="G179" s="50"/>
      <c r="H179" s="50"/>
      <c r="I179" s="50"/>
      <c r="J179" s="51"/>
      <c r="K179" s="55"/>
      <c r="L179" s="56"/>
      <c r="M179" s="56"/>
      <c r="N179" s="56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62"/>
      <c r="AB179" s="57"/>
      <c r="AC179" s="57"/>
      <c r="AD179" s="57"/>
      <c r="AE179" s="57"/>
    </row>
    <row r="180" spans="2:31" ht="12.75" customHeight="1" thickBot="1" x14ac:dyDescent="0.25">
      <c r="B180" s="70"/>
      <c r="D180" s="44"/>
      <c r="E180" s="44"/>
      <c r="F180" s="49"/>
      <c r="G180" s="50"/>
      <c r="H180" s="50"/>
      <c r="I180" s="50"/>
      <c r="J180" s="51"/>
      <c r="K180" s="55"/>
      <c r="L180" s="56"/>
      <c r="M180" s="56"/>
      <c r="N180" s="56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63"/>
      <c r="AB180" s="57"/>
      <c r="AC180" s="57"/>
      <c r="AD180" s="57"/>
      <c r="AE180" s="57"/>
    </row>
    <row r="181" spans="2:31" ht="12.75" customHeight="1" thickBot="1" x14ac:dyDescent="0.25">
      <c r="B181" s="29"/>
      <c r="D181" s="45"/>
      <c r="E181" s="45"/>
      <c r="F181" s="52"/>
      <c r="G181" s="53"/>
      <c r="H181" s="53"/>
      <c r="I181" s="53"/>
      <c r="J181" s="54"/>
      <c r="K181" s="9" t="str">
        <f t="shared" ref="K181:AE181" si="31">IF(OR(TRIM(K166)=0,TRIM(K166)=""),"",IF(IFERROR(TRIM(INDEX(QryItemNamed,MATCH(TRIM(K166),ITEM,0),3)),"")="LS","",IFERROR(TRIM(INDEX(QryItemNamed,MATCH(TRIM(K166),ITEM,0),3)),"")))</f>
        <v/>
      </c>
      <c r="L181" s="10" t="str">
        <f t="shared" si="31"/>
        <v/>
      </c>
      <c r="M181" s="10" t="str">
        <f t="shared" si="31"/>
        <v/>
      </c>
      <c r="N181" s="10" t="str">
        <f t="shared" si="31"/>
        <v/>
      </c>
      <c r="O181" s="10" t="str">
        <f t="shared" si="31"/>
        <v/>
      </c>
      <c r="P181" s="10" t="str">
        <f t="shared" si="31"/>
        <v/>
      </c>
      <c r="Q181" s="10" t="str">
        <f t="shared" si="31"/>
        <v/>
      </c>
      <c r="R181" s="10" t="str">
        <f t="shared" si="31"/>
        <v/>
      </c>
      <c r="S181" s="10" t="str">
        <f t="shared" si="31"/>
        <v/>
      </c>
      <c r="T181" s="10" t="str">
        <f t="shared" si="31"/>
        <v/>
      </c>
      <c r="U181" s="10" t="str">
        <f t="shared" si="31"/>
        <v/>
      </c>
      <c r="V181" s="10" t="str">
        <f t="shared" si="31"/>
        <v/>
      </c>
      <c r="W181" s="10" t="str">
        <f t="shared" si="31"/>
        <v/>
      </c>
      <c r="X181" s="10" t="str">
        <f t="shared" si="31"/>
        <v/>
      </c>
      <c r="Y181" s="10" t="str">
        <f t="shared" si="31"/>
        <v/>
      </c>
      <c r="Z181" s="10" t="str">
        <f t="shared" si="31"/>
        <v/>
      </c>
      <c r="AA181" s="10" t="str">
        <f t="shared" si="31"/>
        <v/>
      </c>
      <c r="AB181" s="10" t="str">
        <f t="shared" si="31"/>
        <v/>
      </c>
      <c r="AC181" s="10" t="str">
        <f t="shared" si="31"/>
        <v/>
      </c>
      <c r="AD181" s="10" t="str">
        <f t="shared" si="31"/>
        <v/>
      </c>
      <c r="AE181" s="10" t="str">
        <f t="shared" si="31"/>
        <v/>
      </c>
    </row>
    <row r="182" spans="2:31" ht="12.75" customHeight="1" x14ac:dyDescent="0.2">
      <c r="B182" s="30"/>
      <c r="D182" s="11"/>
      <c r="E182" s="11"/>
      <c r="F182" s="12"/>
      <c r="G182" s="13"/>
      <c r="H182" s="11" t="s">
        <v>2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">
      <c r="B183" s="30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">
      <c r="B184" s="30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">
      <c r="B185" s="30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">
      <c r="B186" s="30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">
      <c r="B187" s="30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">
      <c r="B188" s="30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">
      <c r="B189" s="30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">
      <c r="B190" s="30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">
      <c r="B191" s="30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">
      <c r="B192" s="30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">
      <c r="B193" s="30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">
      <c r="B194" s="30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">
      <c r="B195" s="30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">
      <c r="B196" s="30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">
      <c r="B197" s="30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">
      <c r="B198" s="30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">
      <c r="B199" s="30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">
      <c r="B200" s="30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">
      <c r="B201" s="30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">
      <c r="B202" s="30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">
      <c r="B203" s="30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">
      <c r="B204" s="30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">
      <c r="B205" s="30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">
      <c r="B206" s="30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">
      <c r="B207" s="30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">
      <c r="B208" s="30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">
      <c r="B209" s="30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">
      <c r="B210" s="30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">
      <c r="B211" s="30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">
      <c r="B212" s="30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">
      <c r="B213" s="30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">
      <c r="B214" s="30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">
      <c r="B215" s="30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">
      <c r="B216" s="30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">
      <c r="B217" s="30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">
      <c r="B218" s="30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">
      <c r="B219" s="30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">
      <c r="B220" s="30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">
      <c r="B221" s="30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">
      <c r="B222" s="30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">
      <c r="B223" s="30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">
      <c r="B224" s="30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">
      <c r="B225" s="30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">
      <c r="B226" s="30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">
      <c r="B227" s="30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">
      <c r="B228" s="30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">
      <c r="B229" s="30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">
      <c r="B230" s="30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">
      <c r="B231" s="30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">
      <c r="B232" s="30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">
      <c r="B233" s="30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">
      <c r="B234" s="30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">
      <c r="B235" s="30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">
      <c r="B236" s="30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">
      <c r="B237" s="30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">
      <c r="B238" s="30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">
      <c r="B239" s="30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thickBot="1" x14ac:dyDescent="0.25">
      <c r="B240" s="31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25">
      <c r="B241" s="5" t="s">
        <v>12</v>
      </c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thickBot="1" x14ac:dyDescent="0.25">
      <c r="D242" s="58" t="s">
        <v>3</v>
      </c>
      <c r="E242" s="59"/>
      <c r="F242" s="59"/>
      <c r="G242" s="59"/>
      <c r="H242" s="59"/>
      <c r="I242" s="59"/>
      <c r="J242" s="60"/>
      <c r="K242" s="19" t="str">
        <f>IF(K166="","",IF(K181="",IF(SUM(COUNTIF(K182:K241,"LS")+COUNTIF(K182:K241,"LUMP"))&gt;0,"LS",""),IF(SUM(K182:K241)&gt;0,ROUNDUP(SUM(K182:K241),0),"")))</f>
        <v/>
      </c>
      <c r="L242" s="19" t="str">
        <f t="shared" ref="L242" si="32">IF(L166="","",IF(L181="",IF(SUM(COUNTIF(L182:L241,"LS")+COUNTIF(L182:L241,"LUMP"))&gt;0,"LS",""),IF(SUM(L182:L241)&gt;0,ROUNDUP(SUM(L182:L241),0),"")))</f>
        <v/>
      </c>
      <c r="M242" s="19" t="str">
        <f t="shared" ref="M242" si="33">IF(M166="","",IF(M181="",IF(SUM(COUNTIF(M182:M241,"LS")+COUNTIF(M182:M241,"LUMP"))&gt;0,"LS",""),IF(SUM(M182:M241)&gt;0,ROUNDUP(SUM(M182:M241),0),"")))</f>
        <v/>
      </c>
      <c r="N242" s="19" t="str">
        <f t="shared" ref="N242" si="34">IF(N166="","",IF(N181="",IF(SUM(COUNTIF(N182:N241,"LS")+COUNTIF(N182:N241,"LUMP"))&gt;0,"LS",""),IF(SUM(N182:N241)&gt;0,ROUNDUP(SUM(N182:N241),0),"")))</f>
        <v/>
      </c>
      <c r="O242" s="19" t="str">
        <f t="shared" ref="O242" si="35">IF(O166="","",IF(O181="",IF(SUM(COUNTIF(O182:O241,"LS")+COUNTIF(O182:O241,"LUMP"))&gt;0,"LS",""),IF(SUM(O182:O241)&gt;0,ROUNDUP(SUM(O182:O241),0),"")))</f>
        <v/>
      </c>
      <c r="P242" s="19" t="str">
        <f t="shared" ref="P242" si="36">IF(P166="","",IF(P181="",IF(SUM(COUNTIF(P182:P241,"LS")+COUNTIF(P182:P241,"LUMP"))&gt;0,"LS",""),IF(SUM(P182:P241)&gt;0,ROUNDUP(SUM(P182:P241),0),"")))</f>
        <v/>
      </c>
      <c r="Q242" s="19" t="str">
        <f t="shared" ref="Q242" si="37">IF(Q166="","",IF(Q181="",IF(SUM(COUNTIF(Q182:Q241,"LS")+COUNTIF(Q182:Q241,"LUMP"))&gt;0,"LS",""),IF(SUM(Q182:Q241)&gt;0,ROUNDUP(SUM(Q182:Q241),0),"")))</f>
        <v/>
      </c>
      <c r="R242" s="19" t="str">
        <f t="shared" ref="R242" si="38">IF(R166="","",IF(R181="",IF(SUM(COUNTIF(R182:R241,"LS")+COUNTIF(R182:R241,"LUMP"))&gt;0,"LS",""),IF(SUM(R182:R241)&gt;0,ROUNDUP(SUM(R182:R241),0),"")))</f>
        <v/>
      </c>
      <c r="S242" s="19" t="str">
        <f t="shared" ref="S242" si="39">IF(S166="","",IF(S181="",IF(SUM(COUNTIF(S182:S241,"LS")+COUNTIF(S182:S241,"LUMP"))&gt;0,"LS",""),IF(SUM(S182:S241)&gt;0,ROUNDUP(SUM(S182:S241),0),"")))</f>
        <v/>
      </c>
      <c r="T242" s="19" t="str">
        <f t="shared" ref="T242" si="40">IF(T166="","",IF(T181="",IF(SUM(COUNTIF(T182:T241,"LS")+COUNTIF(T182:T241,"LUMP"))&gt;0,"LS",""),IF(SUM(T182:T241)&gt;0,ROUNDUP(SUM(T182:T241),0),"")))</f>
        <v/>
      </c>
      <c r="U242" s="19" t="str">
        <f t="shared" ref="U242" si="41">IF(U166="","",IF(U181="",IF(SUM(COUNTIF(U182:U241,"LS")+COUNTIF(U182:U241,"LUMP"))&gt;0,"LS",""),IF(SUM(U182:U241)&gt;0,ROUNDUP(SUM(U182:U241),0),"")))</f>
        <v/>
      </c>
      <c r="V242" s="19" t="str">
        <f t="shared" ref="V242" si="42">IF(V166="","",IF(V181="",IF(SUM(COUNTIF(V182:V241,"LS")+COUNTIF(V182:V241,"LUMP"))&gt;0,"LS",""),IF(SUM(V182:V241)&gt;0,ROUNDUP(SUM(V182:V241),0),"")))</f>
        <v/>
      </c>
      <c r="W242" s="19" t="str">
        <f t="shared" ref="W242" si="43">IF(W166="","",IF(W181="",IF(SUM(COUNTIF(W182:W241,"LS")+COUNTIF(W182:W241,"LUMP"))&gt;0,"LS",""),IF(SUM(W182:W241)&gt;0,ROUNDUP(SUM(W182:W241),0),"")))</f>
        <v/>
      </c>
      <c r="X242" s="19" t="str">
        <f t="shared" ref="X242" si="44">IF(X166="","",IF(X181="",IF(SUM(COUNTIF(X182:X241,"LS")+COUNTIF(X182:X241,"LUMP"))&gt;0,"LS",""),IF(SUM(X182:X241)&gt;0,ROUNDUP(SUM(X182:X241),0),"")))</f>
        <v/>
      </c>
      <c r="Y242" s="19" t="str">
        <f t="shared" ref="Y242" si="45">IF(Y166="","",IF(Y181="",IF(SUM(COUNTIF(Y182:Y241,"LS")+COUNTIF(Y182:Y241,"LUMP"))&gt;0,"LS",""),IF(SUM(Y182:Y241)&gt;0,ROUNDUP(SUM(Y182:Y241),0),"")))</f>
        <v/>
      </c>
      <c r="Z242" s="19" t="str">
        <f t="shared" ref="Z242" si="46">IF(Z166="","",IF(Z181="",IF(SUM(COUNTIF(Z182:Z241,"LS")+COUNTIF(Z182:Z241,"LUMP"))&gt;0,"LS",""),IF(SUM(Z182:Z241)&gt;0,ROUNDUP(SUM(Z182:Z241),0),"")))</f>
        <v/>
      </c>
      <c r="AA242" s="19" t="str">
        <f t="shared" ref="AA242" si="47">IF(AA166="","",IF(AA181="",IF(SUM(COUNTIF(AA182:AA241,"LS")+COUNTIF(AA182:AA241,"LUMP"))&gt;0,"LS",""),IF(SUM(AA182:AA241)&gt;0,ROUNDUP(SUM(AA182:AA241),0),"")))</f>
        <v/>
      </c>
      <c r="AB242" s="19" t="str">
        <f t="shared" ref="AB242" si="48">IF(AB166="","",IF(AB181="",IF(SUM(COUNTIF(AB182:AB241,"LS")+COUNTIF(AB182:AB241,"LUMP"))&gt;0,"LS",""),IF(SUM(AB182:AB241)&gt;0,ROUNDUP(SUM(AB182:AB241),0),"")))</f>
        <v/>
      </c>
      <c r="AC242" s="19" t="str">
        <f t="shared" ref="AC242" si="49">IF(AC166="","",IF(AC181="",IF(SUM(COUNTIF(AC182:AC241,"LS")+COUNTIF(AC182:AC241,"LUMP"))&gt;0,"LS",""),IF(SUM(AC182:AC241)&gt;0,ROUNDUP(SUM(AC182:AC241),0),"")))</f>
        <v/>
      </c>
      <c r="AD242" s="19" t="str">
        <f t="shared" ref="AD242" si="50">IF(AD166="","",IF(AD181="",IF(SUM(COUNTIF(AD182:AD241,"LS")+COUNTIF(AD182:AD241,"LUMP"))&gt;0,"LS",""),IF(SUM(AD182:AD241)&gt;0,ROUNDUP(SUM(AD182:AD241),0),"")))</f>
        <v/>
      </c>
      <c r="AE242" s="19" t="str">
        <f t="shared" ref="AE242" si="51">IF(AE166="","",IF(AE181="",IF(SUM(COUNTIF(AE182:AE241,"LS")+COUNTIF(AE182:AE241,"LUMP"))&gt;0,"LS",""),IF(SUM(AE182:AE241)&gt;0,ROUNDUP(SUM(AE182:AE241),0),"")))</f>
        <v/>
      </c>
    </row>
    <row r="243" spans="2:31" ht="12.75" customHeight="1" thickBot="1" x14ac:dyDescent="0.25">
      <c r="B243" s="28" t="s">
        <v>10</v>
      </c>
    </row>
    <row r="244" spans="2:31" ht="12.75" customHeight="1" thickBot="1" x14ac:dyDescent="0.25">
      <c r="B244" s="32"/>
      <c r="D244" s="40">
        <f>D165+1</f>
        <v>4</v>
      </c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</row>
    <row r="245" spans="2:31" ht="12.75" customHeight="1" thickBot="1" x14ac:dyDescent="0.25">
      <c r="D245" s="41" t="s">
        <v>8</v>
      </c>
      <c r="E245" s="41"/>
      <c r="F245" s="41"/>
      <c r="G245" s="41"/>
      <c r="H245" s="41"/>
      <c r="I245" s="41"/>
      <c r="J245" s="41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</row>
    <row r="246" spans="2:31" ht="12.75" customHeight="1" x14ac:dyDescent="0.2">
      <c r="B246" s="68" t="s">
        <v>11</v>
      </c>
      <c r="D246" s="42" t="s">
        <v>9</v>
      </c>
      <c r="E246" s="42"/>
      <c r="F246" s="42"/>
      <c r="G246" s="42"/>
      <c r="H246" s="42"/>
      <c r="I246" s="42"/>
      <c r="J246" s="42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">
      <c r="B247" s="69"/>
      <c r="D247" s="43" t="s">
        <v>20</v>
      </c>
      <c r="E247" s="43" t="s">
        <v>0</v>
      </c>
      <c r="F247" s="46" t="s">
        <v>1</v>
      </c>
      <c r="G247" s="47"/>
      <c r="H247" s="47"/>
      <c r="I247" s="47"/>
      <c r="J247" s="48"/>
      <c r="K247" s="7" t="str">
        <f t="shared" ref="K247:AE247" si="52">IF(OR(TRIM(K245)=0,TRIM(K245)=""),"",IF(IFERROR(TRIM(INDEX(QryItemNamed,MATCH(TRIM(K245),ITEM,0),2)),"")="Y","SPECIAL",LEFT(IFERROR(TRIM(INDEX(ITEM,MATCH(TRIM(K245),ITEM,0))),""),3)))</f>
        <v/>
      </c>
      <c r="L247" s="8" t="str">
        <f t="shared" si="52"/>
        <v/>
      </c>
      <c r="M247" s="8" t="str">
        <f t="shared" si="52"/>
        <v/>
      </c>
      <c r="N247" s="8" t="str">
        <f t="shared" si="52"/>
        <v/>
      </c>
      <c r="O247" s="8" t="str">
        <f t="shared" si="52"/>
        <v/>
      </c>
      <c r="P247" s="8" t="str">
        <f t="shared" si="52"/>
        <v/>
      </c>
      <c r="Q247" s="8" t="str">
        <f t="shared" si="52"/>
        <v/>
      </c>
      <c r="R247" s="8" t="str">
        <f t="shared" si="52"/>
        <v/>
      </c>
      <c r="S247" s="8" t="str">
        <f t="shared" si="52"/>
        <v/>
      </c>
      <c r="T247" s="8" t="str">
        <f t="shared" si="52"/>
        <v/>
      </c>
      <c r="U247" s="8" t="str">
        <f t="shared" si="52"/>
        <v/>
      </c>
      <c r="V247" s="8" t="str">
        <f t="shared" si="52"/>
        <v/>
      </c>
      <c r="W247" s="8" t="str">
        <f t="shared" si="52"/>
        <v/>
      </c>
      <c r="X247" s="8" t="str">
        <f t="shared" si="52"/>
        <v/>
      </c>
      <c r="Y247" s="8" t="str">
        <f t="shared" si="52"/>
        <v/>
      </c>
      <c r="Z247" s="8" t="str">
        <f t="shared" si="52"/>
        <v/>
      </c>
      <c r="AA247" s="8" t="str">
        <f t="shared" si="52"/>
        <v/>
      </c>
      <c r="AB247" s="8" t="str">
        <f t="shared" si="52"/>
        <v/>
      </c>
      <c r="AC247" s="8" t="str">
        <f t="shared" si="52"/>
        <v/>
      </c>
      <c r="AD247" s="8" t="str">
        <f t="shared" si="52"/>
        <v/>
      </c>
      <c r="AE247" s="8" t="str">
        <f t="shared" si="52"/>
        <v/>
      </c>
    </row>
    <row r="248" spans="2:31" ht="12.75" customHeight="1" x14ac:dyDescent="0.2">
      <c r="B248" s="69"/>
      <c r="D248" s="44"/>
      <c r="E248" s="44"/>
      <c r="F248" s="49"/>
      <c r="G248" s="50"/>
      <c r="H248" s="50"/>
      <c r="I248" s="50"/>
      <c r="J248" s="51"/>
      <c r="K248" s="55" t="str">
        <f t="shared" ref="K248:AE248" si="5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6" t="str">
        <f t="shared" si="53"/>
        <v/>
      </c>
      <c r="M248" s="56" t="str">
        <f t="shared" si="53"/>
        <v/>
      </c>
      <c r="N248" s="56" t="str">
        <f t="shared" si="53"/>
        <v/>
      </c>
      <c r="O248" s="57" t="str">
        <f t="shared" si="53"/>
        <v/>
      </c>
      <c r="P248" s="57" t="str">
        <f t="shared" si="53"/>
        <v/>
      </c>
      <c r="Q248" s="57" t="str">
        <f t="shared" si="53"/>
        <v/>
      </c>
      <c r="R248" s="57" t="str">
        <f t="shared" si="53"/>
        <v/>
      </c>
      <c r="S248" s="57" t="str">
        <f t="shared" si="53"/>
        <v/>
      </c>
      <c r="T248" s="57" t="str">
        <f t="shared" si="53"/>
        <v/>
      </c>
      <c r="U248" s="57" t="str">
        <f t="shared" si="53"/>
        <v/>
      </c>
      <c r="V248" s="57" t="str">
        <f t="shared" si="53"/>
        <v/>
      </c>
      <c r="W248" s="57" t="str">
        <f t="shared" si="53"/>
        <v/>
      </c>
      <c r="X248" s="57" t="str">
        <f t="shared" si="53"/>
        <v/>
      </c>
      <c r="Y248" s="57" t="str">
        <f t="shared" si="53"/>
        <v/>
      </c>
      <c r="Z248" s="57" t="str">
        <f t="shared" si="53"/>
        <v/>
      </c>
      <c r="AA248" s="61" t="str">
        <f t="shared" si="53"/>
        <v/>
      </c>
      <c r="AB248" s="57" t="str">
        <f t="shared" si="53"/>
        <v/>
      </c>
      <c r="AC248" s="57" t="str">
        <f t="shared" si="53"/>
        <v/>
      </c>
      <c r="AD248" s="57" t="str">
        <f t="shared" si="53"/>
        <v/>
      </c>
      <c r="AE248" s="57" t="str">
        <f t="shared" si="53"/>
        <v/>
      </c>
    </row>
    <row r="249" spans="2:31" ht="12.75" customHeight="1" x14ac:dyDescent="0.2">
      <c r="B249" s="69"/>
      <c r="D249" s="44"/>
      <c r="E249" s="44"/>
      <c r="F249" s="49"/>
      <c r="G249" s="50"/>
      <c r="H249" s="50"/>
      <c r="I249" s="50"/>
      <c r="J249" s="51"/>
      <c r="K249" s="55"/>
      <c r="L249" s="56"/>
      <c r="M249" s="56"/>
      <c r="N249" s="56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62"/>
      <c r="AB249" s="57"/>
      <c r="AC249" s="57"/>
      <c r="AD249" s="57"/>
      <c r="AE249" s="57"/>
    </row>
    <row r="250" spans="2:31" ht="12.75" customHeight="1" x14ac:dyDescent="0.2">
      <c r="B250" s="69"/>
      <c r="D250" s="44"/>
      <c r="E250" s="44"/>
      <c r="F250" s="49"/>
      <c r="G250" s="50"/>
      <c r="H250" s="50"/>
      <c r="I250" s="50"/>
      <c r="J250" s="51"/>
      <c r="K250" s="55"/>
      <c r="L250" s="56"/>
      <c r="M250" s="56"/>
      <c r="N250" s="56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62"/>
      <c r="AB250" s="57"/>
      <c r="AC250" s="57"/>
      <c r="AD250" s="57"/>
      <c r="AE250" s="57"/>
    </row>
    <row r="251" spans="2:31" ht="12.75" customHeight="1" x14ac:dyDescent="0.2">
      <c r="B251" s="69"/>
      <c r="D251" s="44"/>
      <c r="E251" s="44"/>
      <c r="F251" s="49"/>
      <c r="G251" s="50"/>
      <c r="H251" s="50"/>
      <c r="I251" s="50"/>
      <c r="J251" s="51"/>
      <c r="K251" s="55"/>
      <c r="L251" s="56"/>
      <c r="M251" s="56"/>
      <c r="N251" s="56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62"/>
      <c r="AB251" s="57"/>
      <c r="AC251" s="57"/>
      <c r="AD251" s="57"/>
      <c r="AE251" s="57"/>
    </row>
    <row r="252" spans="2:31" ht="12.75" customHeight="1" x14ac:dyDescent="0.2">
      <c r="B252" s="69"/>
      <c r="D252" s="44"/>
      <c r="E252" s="44"/>
      <c r="F252" s="49"/>
      <c r="G252" s="50"/>
      <c r="H252" s="50"/>
      <c r="I252" s="50"/>
      <c r="J252" s="51"/>
      <c r="K252" s="55"/>
      <c r="L252" s="56"/>
      <c r="M252" s="56"/>
      <c r="N252" s="56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62"/>
      <c r="AB252" s="57"/>
      <c r="AC252" s="57"/>
      <c r="AD252" s="57"/>
      <c r="AE252" s="57"/>
    </row>
    <row r="253" spans="2:31" ht="12.75" customHeight="1" x14ac:dyDescent="0.2">
      <c r="B253" s="69"/>
      <c r="D253" s="44"/>
      <c r="E253" s="44"/>
      <c r="F253" s="49"/>
      <c r="G253" s="50"/>
      <c r="H253" s="50"/>
      <c r="I253" s="50"/>
      <c r="J253" s="51"/>
      <c r="K253" s="55"/>
      <c r="L253" s="56"/>
      <c r="M253" s="56"/>
      <c r="N253" s="56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62"/>
      <c r="AB253" s="57"/>
      <c r="AC253" s="57"/>
      <c r="AD253" s="57"/>
      <c r="AE253" s="57"/>
    </row>
    <row r="254" spans="2:31" ht="12.75" customHeight="1" x14ac:dyDescent="0.2">
      <c r="B254" s="69"/>
      <c r="D254" s="44"/>
      <c r="E254" s="44"/>
      <c r="F254" s="49"/>
      <c r="G254" s="50"/>
      <c r="H254" s="50"/>
      <c r="I254" s="50"/>
      <c r="J254" s="51"/>
      <c r="K254" s="55"/>
      <c r="L254" s="56"/>
      <c r="M254" s="56"/>
      <c r="N254" s="56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62"/>
      <c r="AB254" s="57"/>
      <c r="AC254" s="57"/>
      <c r="AD254" s="57"/>
      <c r="AE254" s="57"/>
    </row>
    <row r="255" spans="2:31" ht="12.75" customHeight="1" x14ac:dyDescent="0.2">
      <c r="B255" s="69"/>
      <c r="D255" s="44"/>
      <c r="E255" s="44"/>
      <c r="F255" s="49"/>
      <c r="G255" s="50"/>
      <c r="H255" s="50"/>
      <c r="I255" s="50"/>
      <c r="J255" s="51"/>
      <c r="K255" s="55"/>
      <c r="L255" s="56"/>
      <c r="M255" s="56"/>
      <c r="N255" s="56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62"/>
      <c r="AB255" s="57"/>
      <c r="AC255" s="57"/>
      <c r="AD255" s="57"/>
      <c r="AE255" s="57"/>
    </row>
    <row r="256" spans="2:31" ht="12.75" customHeight="1" x14ac:dyDescent="0.2">
      <c r="B256" s="69"/>
      <c r="D256" s="44"/>
      <c r="E256" s="44"/>
      <c r="F256" s="49"/>
      <c r="G256" s="50"/>
      <c r="H256" s="50"/>
      <c r="I256" s="50"/>
      <c r="J256" s="51"/>
      <c r="K256" s="55"/>
      <c r="L256" s="56"/>
      <c r="M256" s="56"/>
      <c r="N256" s="56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62"/>
      <c r="AB256" s="57"/>
      <c r="AC256" s="57"/>
      <c r="AD256" s="57"/>
      <c r="AE256" s="57"/>
    </row>
    <row r="257" spans="2:31" ht="12.75" customHeight="1" x14ac:dyDescent="0.2">
      <c r="B257" s="69"/>
      <c r="D257" s="44"/>
      <c r="E257" s="44"/>
      <c r="F257" s="49"/>
      <c r="G257" s="50"/>
      <c r="H257" s="50"/>
      <c r="I257" s="50"/>
      <c r="J257" s="51"/>
      <c r="K257" s="55"/>
      <c r="L257" s="56"/>
      <c r="M257" s="56"/>
      <c r="N257" s="56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62"/>
      <c r="AB257" s="57"/>
      <c r="AC257" s="57"/>
      <c r="AD257" s="57"/>
      <c r="AE257" s="57"/>
    </row>
    <row r="258" spans="2:31" ht="12.75" customHeight="1" x14ac:dyDescent="0.2">
      <c r="B258" s="69"/>
      <c r="D258" s="44"/>
      <c r="E258" s="44"/>
      <c r="F258" s="49"/>
      <c r="G258" s="50"/>
      <c r="H258" s="50"/>
      <c r="I258" s="50"/>
      <c r="J258" s="51"/>
      <c r="K258" s="55"/>
      <c r="L258" s="56"/>
      <c r="M258" s="56"/>
      <c r="N258" s="56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62"/>
      <c r="AB258" s="57"/>
      <c r="AC258" s="57"/>
      <c r="AD258" s="57"/>
      <c r="AE258" s="57"/>
    </row>
    <row r="259" spans="2:31" ht="12.75" customHeight="1" thickBot="1" x14ac:dyDescent="0.25">
      <c r="B259" s="70"/>
      <c r="D259" s="44"/>
      <c r="E259" s="44"/>
      <c r="F259" s="49"/>
      <c r="G259" s="50"/>
      <c r="H259" s="50"/>
      <c r="I259" s="50"/>
      <c r="J259" s="51"/>
      <c r="K259" s="55"/>
      <c r="L259" s="56"/>
      <c r="M259" s="56"/>
      <c r="N259" s="56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63"/>
      <c r="AB259" s="57"/>
      <c r="AC259" s="57"/>
      <c r="AD259" s="57"/>
      <c r="AE259" s="57"/>
    </row>
    <row r="260" spans="2:31" ht="12.75" customHeight="1" thickBot="1" x14ac:dyDescent="0.25">
      <c r="B260" s="29"/>
      <c r="D260" s="45"/>
      <c r="E260" s="45"/>
      <c r="F260" s="52"/>
      <c r="G260" s="53"/>
      <c r="H260" s="53"/>
      <c r="I260" s="53"/>
      <c r="J260" s="54"/>
      <c r="K260" s="9" t="str">
        <f t="shared" ref="K260:AE260" si="54">IF(OR(TRIM(K245)=0,TRIM(K245)=""),"",IF(IFERROR(TRIM(INDEX(QryItemNamed,MATCH(TRIM(K245),ITEM,0),3)),"")="LS","",IFERROR(TRIM(INDEX(QryItemNamed,MATCH(TRIM(K245),ITEM,0),3)),"")))</f>
        <v/>
      </c>
      <c r="L260" s="10" t="str">
        <f t="shared" si="54"/>
        <v/>
      </c>
      <c r="M260" s="10" t="str">
        <f t="shared" si="54"/>
        <v/>
      </c>
      <c r="N260" s="10" t="str">
        <f t="shared" si="54"/>
        <v/>
      </c>
      <c r="O260" s="10" t="str">
        <f t="shared" si="54"/>
        <v/>
      </c>
      <c r="P260" s="10" t="str">
        <f t="shared" si="54"/>
        <v/>
      </c>
      <c r="Q260" s="10" t="str">
        <f t="shared" si="54"/>
        <v/>
      </c>
      <c r="R260" s="10" t="str">
        <f t="shared" si="54"/>
        <v/>
      </c>
      <c r="S260" s="10" t="str">
        <f t="shared" si="54"/>
        <v/>
      </c>
      <c r="T260" s="10" t="str">
        <f t="shared" si="54"/>
        <v/>
      </c>
      <c r="U260" s="10" t="str">
        <f t="shared" si="54"/>
        <v/>
      </c>
      <c r="V260" s="10" t="str">
        <f t="shared" si="54"/>
        <v/>
      </c>
      <c r="W260" s="10" t="str">
        <f t="shared" si="54"/>
        <v/>
      </c>
      <c r="X260" s="10" t="str">
        <f t="shared" si="54"/>
        <v/>
      </c>
      <c r="Y260" s="10" t="str">
        <f t="shared" si="54"/>
        <v/>
      </c>
      <c r="Z260" s="10" t="str">
        <f t="shared" si="54"/>
        <v/>
      </c>
      <c r="AA260" s="10" t="str">
        <f t="shared" si="54"/>
        <v/>
      </c>
      <c r="AB260" s="10" t="str">
        <f t="shared" si="54"/>
        <v/>
      </c>
      <c r="AC260" s="10" t="str">
        <f t="shared" si="54"/>
        <v/>
      </c>
      <c r="AD260" s="10" t="str">
        <f t="shared" si="54"/>
        <v/>
      </c>
      <c r="AE260" s="10" t="str">
        <f t="shared" si="54"/>
        <v/>
      </c>
    </row>
    <row r="261" spans="2:31" ht="12.75" customHeight="1" x14ac:dyDescent="0.2">
      <c r="B261" s="30"/>
      <c r="D261" s="11"/>
      <c r="E261" s="11"/>
      <c r="F261" s="12"/>
      <c r="G261" s="13"/>
      <c r="H261" s="11" t="s">
        <v>2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">
      <c r="B262" s="30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">
      <c r="B263" s="30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">
      <c r="B264" s="30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">
      <c r="B265" s="30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">
      <c r="B266" s="30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">
      <c r="B267" s="30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">
      <c r="B268" s="30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">
      <c r="B269" s="30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">
      <c r="B270" s="30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">
      <c r="B271" s="30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">
      <c r="B272" s="30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">
      <c r="B273" s="30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">
      <c r="B274" s="30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">
      <c r="B275" s="30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">
      <c r="B276" s="30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">
      <c r="B277" s="30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">
      <c r="B278" s="30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">
      <c r="B279" s="30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">
      <c r="B280" s="30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">
      <c r="B281" s="30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">
      <c r="B282" s="30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">
      <c r="B283" s="30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">
      <c r="B284" s="30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">
      <c r="B285" s="30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">
      <c r="B286" s="30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">
      <c r="B287" s="30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">
      <c r="B288" s="30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">
      <c r="B289" s="30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">
      <c r="B290" s="30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">
      <c r="B291" s="30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">
      <c r="B292" s="30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">
      <c r="B293" s="30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">
      <c r="B294" s="30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">
      <c r="B295" s="30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">
      <c r="B296" s="30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">
      <c r="B297" s="30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">
      <c r="B298" s="30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">
      <c r="B299" s="30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">
      <c r="B300" s="30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">
      <c r="B301" s="30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">
      <c r="B302" s="30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">
      <c r="B303" s="30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">
      <c r="B304" s="30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">
      <c r="B305" s="30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">
      <c r="B306" s="30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">
      <c r="B307" s="30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">
      <c r="B308" s="30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">
      <c r="B309" s="30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">
      <c r="B310" s="30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">
      <c r="B311" s="30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">
      <c r="B312" s="30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">
      <c r="B313" s="30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">
      <c r="B314" s="30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">
      <c r="B315" s="30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">
      <c r="B316" s="30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">
      <c r="B317" s="30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">
      <c r="B318" s="30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thickBot="1" x14ac:dyDescent="0.25">
      <c r="B319" s="31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25">
      <c r="B320" s="5" t="s">
        <v>12</v>
      </c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4:31" ht="12.75" customHeight="1" x14ac:dyDescent="0.2">
      <c r="D321" s="58" t="s">
        <v>3</v>
      </c>
      <c r="E321" s="59"/>
      <c r="F321" s="59"/>
      <c r="G321" s="59"/>
      <c r="H321" s="59"/>
      <c r="I321" s="59"/>
      <c r="J321" s="60"/>
      <c r="K321" s="19" t="str">
        <f>IF(K245="","",IF(K260="",IF(SUM(COUNTIF(K261:K320,"LS")+COUNTIF(K261:K320,"LUMP"))&gt;0,"LS",""),IF(SUM(K261:K320)&gt;0,ROUNDUP(SUM(K261:K320),0),"")))</f>
        <v/>
      </c>
      <c r="L321" s="19" t="str">
        <f t="shared" ref="L321" si="55">IF(L245="","",IF(L260="",IF(SUM(COUNTIF(L261:L320,"LS")+COUNTIF(L261:L320,"LUMP"))&gt;0,"LS",""),IF(SUM(L261:L320)&gt;0,ROUNDUP(SUM(L261:L320),0),"")))</f>
        <v/>
      </c>
      <c r="M321" s="19" t="str">
        <f t="shared" ref="M321" si="56">IF(M245="","",IF(M260="",IF(SUM(COUNTIF(M261:M320,"LS")+COUNTIF(M261:M320,"LUMP"))&gt;0,"LS",""),IF(SUM(M261:M320)&gt;0,ROUNDUP(SUM(M261:M320),0),"")))</f>
        <v/>
      </c>
      <c r="N321" s="19" t="str">
        <f t="shared" ref="N321" si="57">IF(N245="","",IF(N260="",IF(SUM(COUNTIF(N261:N320,"LS")+COUNTIF(N261:N320,"LUMP"))&gt;0,"LS",""),IF(SUM(N261:N320)&gt;0,ROUNDUP(SUM(N261:N320),0),"")))</f>
        <v/>
      </c>
      <c r="O321" s="19" t="str">
        <f t="shared" ref="O321" si="58">IF(O245="","",IF(O260="",IF(SUM(COUNTIF(O261:O320,"LS")+COUNTIF(O261:O320,"LUMP"))&gt;0,"LS",""),IF(SUM(O261:O320)&gt;0,ROUNDUP(SUM(O261:O320),0),"")))</f>
        <v/>
      </c>
      <c r="P321" s="19" t="str">
        <f t="shared" ref="P321" si="59">IF(P245="","",IF(P260="",IF(SUM(COUNTIF(P261:P320,"LS")+COUNTIF(P261:P320,"LUMP"))&gt;0,"LS",""),IF(SUM(P261:P320)&gt;0,ROUNDUP(SUM(P261:P320),0),"")))</f>
        <v/>
      </c>
      <c r="Q321" s="19" t="str">
        <f t="shared" ref="Q321" si="60">IF(Q245="","",IF(Q260="",IF(SUM(COUNTIF(Q261:Q320,"LS")+COUNTIF(Q261:Q320,"LUMP"))&gt;0,"LS",""),IF(SUM(Q261:Q320)&gt;0,ROUNDUP(SUM(Q261:Q320),0),"")))</f>
        <v/>
      </c>
      <c r="R321" s="19" t="str">
        <f t="shared" ref="R321" si="61">IF(R245="","",IF(R260="",IF(SUM(COUNTIF(R261:R320,"LS")+COUNTIF(R261:R320,"LUMP"))&gt;0,"LS",""),IF(SUM(R261:R320)&gt;0,ROUNDUP(SUM(R261:R320),0),"")))</f>
        <v/>
      </c>
      <c r="S321" s="19" t="str">
        <f t="shared" ref="S321" si="62">IF(S245="","",IF(S260="",IF(SUM(COUNTIF(S261:S320,"LS")+COUNTIF(S261:S320,"LUMP"))&gt;0,"LS",""),IF(SUM(S261:S320)&gt;0,ROUNDUP(SUM(S261:S320),0),"")))</f>
        <v/>
      </c>
      <c r="T321" s="19" t="str">
        <f t="shared" ref="T321" si="63">IF(T245="","",IF(T260="",IF(SUM(COUNTIF(T261:T320,"LS")+COUNTIF(T261:T320,"LUMP"))&gt;0,"LS",""),IF(SUM(T261:T320)&gt;0,ROUNDUP(SUM(T261:T320),0),"")))</f>
        <v/>
      </c>
      <c r="U321" s="19" t="str">
        <f t="shared" ref="U321" si="64">IF(U245="","",IF(U260="",IF(SUM(COUNTIF(U261:U320,"LS")+COUNTIF(U261:U320,"LUMP"))&gt;0,"LS",""),IF(SUM(U261:U320)&gt;0,ROUNDUP(SUM(U261:U320),0),"")))</f>
        <v/>
      </c>
      <c r="V321" s="19" t="str">
        <f t="shared" ref="V321" si="65">IF(V245="","",IF(V260="",IF(SUM(COUNTIF(V261:V320,"LS")+COUNTIF(V261:V320,"LUMP"))&gt;0,"LS",""),IF(SUM(V261:V320)&gt;0,ROUNDUP(SUM(V261:V320),0),"")))</f>
        <v/>
      </c>
      <c r="W321" s="19" t="str">
        <f t="shared" ref="W321" si="66">IF(W245="","",IF(W260="",IF(SUM(COUNTIF(W261:W320,"LS")+COUNTIF(W261:W320,"LUMP"))&gt;0,"LS",""),IF(SUM(W261:W320)&gt;0,ROUNDUP(SUM(W261:W320),0),"")))</f>
        <v/>
      </c>
      <c r="X321" s="19" t="str">
        <f t="shared" ref="X321" si="67">IF(X245="","",IF(X260="",IF(SUM(COUNTIF(X261:X320,"LS")+COUNTIF(X261:X320,"LUMP"))&gt;0,"LS",""),IF(SUM(X261:X320)&gt;0,ROUNDUP(SUM(X261:X320),0),"")))</f>
        <v/>
      </c>
      <c r="Y321" s="19" t="str">
        <f t="shared" ref="Y321" si="68">IF(Y245="","",IF(Y260="",IF(SUM(COUNTIF(Y261:Y320,"LS")+COUNTIF(Y261:Y320,"LUMP"))&gt;0,"LS",""),IF(SUM(Y261:Y320)&gt;0,ROUNDUP(SUM(Y261:Y320),0),"")))</f>
        <v/>
      </c>
      <c r="Z321" s="19" t="str">
        <f t="shared" ref="Z321" si="69">IF(Z245="","",IF(Z260="",IF(SUM(COUNTIF(Z261:Z320,"LS")+COUNTIF(Z261:Z320,"LUMP"))&gt;0,"LS",""),IF(SUM(Z261:Z320)&gt;0,ROUNDUP(SUM(Z261:Z320),0),"")))</f>
        <v/>
      </c>
      <c r="AA321" s="19" t="str">
        <f t="shared" ref="AA321" si="70">IF(AA245="","",IF(AA260="",IF(SUM(COUNTIF(AA261:AA320,"LS")+COUNTIF(AA261:AA320,"LUMP"))&gt;0,"LS",""),IF(SUM(AA261:AA320)&gt;0,ROUNDUP(SUM(AA261:AA320),0),"")))</f>
        <v/>
      </c>
      <c r="AB321" s="19" t="str">
        <f t="shared" ref="AB321" si="71">IF(AB245="","",IF(AB260="",IF(SUM(COUNTIF(AB261:AB320,"LS")+COUNTIF(AB261:AB320,"LUMP"))&gt;0,"LS",""),IF(SUM(AB261:AB320)&gt;0,ROUNDUP(SUM(AB261:AB320),0),"")))</f>
        <v/>
      </c>
      <c r="AC321" s="19" t="str">
        <f t="shared" ref="AC321" si="72">IF(AC245="","",IF(AC260="",IF(SUM(COUNTIF(AC261:AC320,"LS")+COUNTIF(AC261:AC320,"LUMP"))&gt;0,"LS",""),IF(SUM(AC261:AC320)&gt;0,ROUNDUP(SUM(AC261:AC320),0),"")))</f>
        <v/>
      </c>
      <c r="AD321" s="19" t="str">
        <f t="shared" ref="AD321" si="73">IF(AD245="","",IF(AD260="",IF(SUM(COUNTIF(AD261:AD320,"LS")+COUNTIF(AD261:AD320,"LUMP"))&gt;0,"LS",""),IF(SUM(AD261:AD320)&gt;0,ROUNDUP(SUM(AD261:AD320),0),"")))</f>
        <v/>
      </c>
      <c r="AE321" s="19" t="str">
        <f t="shared" ref="AE321" si="74">IF(AE245="","",IF(AE260="",IF(SUM(COUNTIF(AE261:AE320,"LS")+COUNTIF(AE261:AE320,"LUMP"))&gt;0,"LS",""),IF(SUM(AE261:AE320)&gt;0,ROUNDUP(SUM(AE261:AE320),0),"")))</f>
        <v/>
      </c>
    </row>
  </sheetData>
  <sheetProtection sheet="1" objects="1" scenarios="1"/>
  <mergeCells count="220">
    <mergeCell ref="U45:U58"/>
    <mergeCell ref="L84:O84"/>
    <mergeCell ref="F82:G82"/>
    <mergeCell ref="I82:J82"/>
    <mergeCell ref="F83:G83"/>
    <mergeCell ref="I83:J83"/>
    <mergeCell ref="I25:J25"/>
    <mergeCell ref="F25:G25"/>
    <mergeCell ref="D24:D25"/>
    <mergeCell ref="D26:D27"/>
    <mergeCell ref="I27:J27"/>
    <mergeCell ref="F27:G27"/>
    <mergeCell ref="I45:J45"/>
    <mergeCell ref="F45:G45"/>
    <mergeCell ref="D44:D45"/>
    <mergeCell ref="F76:G76"/>
    <mergeCell ref="I76:J76"/>
    <mergeCell ref="F80:G80"/>
    <mergeCell ref="I80:J80"/>
    <mergeCell ref="F81:G81"/>
    <mergeCell ref="I81:J81"/>
    <mergeCell ref="F68:G68"/>
    <mergeCell ref="I68:J68"/>
    <mergeCell ref="F65:J65"/>
    <mergeCell ref="F69:G69"/>
    <mergeCell ref="I69:J69"/>
    <mergeCell ref="F73:G73"/>
    <mergeCell ref="I73:J73"/>
    <mergeCell ref="F75:G75"/>
    <mergeCell ref="I75:J75"/>
    <mergeCell ref="F62:G62"/>
    <mergeCell ref="I62:J62"/>
    <mergeCell ref="F66:J66"/>
    <mergeCell ref="F64:J64"/>
    <mergeCell ref="F63:J63"/>
    <mergeCell ref="F67:J67"/>
    <mergeCell ref="F57:G57"/>
    <mergeCell ref="I57:J57"/>
    <mergeCell ref="F58:G58"/>
    <mergeCell ref="I58:J58"/>
    <mergeCell ref="F59:G59"/>
    <mergeCell ref="I59:J59"/>
    <mergeCell ref="F60:J60"/>
    <mergeCell ref="F61:J61"/>
    <mergeCell ref="F52:G52"/>
    <mergeCell ref="F53:G53"/>
    <mergeCell ref="I53:J53"/>
    <mergeCell ref="F54:G54"/>
    <mergeCell ref="I54:J54"/>
    <mergeCell ref="F55:G55"/>
    <mergeCell ref="I55:J55"/>
    <mergeCell ref="F56:G56"/>
    <mergeCell ref="I56:J56"/>
    <mergeCell ref="I51:J51"/>
    <mergeCell ref="I52:J52"/>
    <mergeCell ref="I40:J40"/>
    <mergeCell ref="I41:J41"/>
    <mergeCell ref="I42:J42"/>
    <mergeCell ref="I43:J43"/>
    <mergeCell ref="I44:J44"/>
    <mergeCell ref="I46:J46"/>
    <mergeCell ref="I47:J47"/>
    <mergeCell ref="I48:J48"/>
    <mergeCell ref="I49:J49"/>
    <mergeCell ref="F43:G43"/>
    <mergeCell ref="F44:G44"/>
    <mergeCell ref="F46:G46"/>
    <mergeCell ref="F47:G47"/>
    <mergeCell ref="F48:G48"/>
    <mergeCell ref="F49:G49"/>
    <mergeCell ref="F50:G50"/>
    <mergeCell ref="F51:G51"/>
    <mergeCell ref="I24:J24"/>
    <mergeCell ref="I26:J26"/>
    <mergeCell ref="I28:J28"/>
    <mergeCell ref="I29:J29"/>
    <mergeCell ref="I30:J30"/>
    <mergeCell ref="I31:J31"/>
    <mergeCell ref="I32:J32"/>
    <mergeCell ref="I33:J33"/>
    <mergeCell ref="I34:J34"/>
    <mergeCell ref="I35:J35"/>
    <mergeCell ref="I36:J36"/>
    <mergeCell ref="I37:J37"/>
    <mergeCell ref="I38:J38"/>
    <mergeCell ref="I39:J39"/>
    <mergeCell ref="F34:G34"/>
    <mergeCell ref="I50:J50"/>
    <mergeCell ref="F36:G36"/>
    <mergeCell ref="F37:G37"/>
    <mergeCell ref="F38:G38"/>
    <mergeCell ref="F39:G39"/>
    <mergeCell ref="F40:G40"/>
    <mergeCell ref="F41:G41"/>
    <mergeCell ref="F42:G42"/>
    <mergeCell ref="F24:G24"/>
    <mergeCell ref="F26:G26"/>
    <mergeCell ref="F28:G28"/>
    <mergeCell ref="F29:G29"/>
    <mergeCell ref="F30:G30"/>
    <mergeCell ref="F31:G31"/>
    <mergeCell ref="F32:G32"/>
    <mergeCell ref="F33:G33"/>
    <mergeCell ref="B10:B23"/>
    <mergeCell ref="B88:B101"/>
    <mergeCell ref="B167:B180"/>
    <mergeCell ref="B246:B259"/>
    <mergeCell ref="D321:J321"/>
    <mergeCell ref="AA248:AA259"/>
    <mergeCell ref="AB248:AB259"/>
    <mergeCell ref="AC248:AC259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D247:D260"/>
    <mergeCell ref="E247:E260"/>
    <mergeCell ref="F247:J260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E248:AE259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F35:G35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D163:J163"/>
    <mergeCell ref="Y90:Y101"/>
    <mergeCell ref="Z90:Z101"/>
    <mergeCell ref="AA90:AA101"/>
    <mergeCell ref="AB90:AB101"/>
    <mergeCell ref="U90:U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Elkhechen, Nada</cp:lastModifiedBy>
  <cp:lastPrinted>2015-05-18T13:50:30Z</cp:lastPrinted>
  <dcterms:created xsi:type="dcterms:W3CDTF">2005-09-27T11:52:28Z</dcterms:created>
  <dcterms:modified xsi:type="dcterms:W3CDTF">2025-11-17T16:31:14Z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